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LV\PROCURE\BUYERS FOLDER\PILLOW\Specialty Valves and Instruments\SECTION B - SOLICITATION\"/>
    </mc:Choice>
  </mc:AlternateContent>
  <xr:revisionPtr revIDLastSave="0" documentId="13_ncr:1_{16CB87AD-F463-4F53-A8AB-4E0ADE6A4E6A}" xr6:coauthVersionLast="47" xr6:coauthVersionMax="47" xr10:uidLastSave="{00000000-0000-0000-0000-000000000000}"/>
  <bookViews>
    <workbookView xWindow="28680" yWindow="1230" windowWidth="29040" windowHeight="15720" xr2:uid="{00000000-000D-0000-FFFF-FFFF00000000}"/>
  </bookViews>
  <sheets>
    <sheet name="Price Summary" sheetId="1" r:id="rId1"/>
    <sheet name="Engineered Components" sheetId="2" r:id="rId2"/>
    <sheet name="OPTION - Flush_Test Service" sheetId="3" r:id="rId3"/>
  </sheets>
  <definedNames>
    <definedName name="_xlnm.Print_Area" localSheetId="0">'Price Summary'!$A$2:$L$27</definedName>
    <definedName name="_xlnm.Print_Titles" localSheetId="0">'Price Summary'!$2:$4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P24" i="1"/>
  <c r="P27" i="1"/>
  <c r="O21" i="3"/>
  <c r="M21" i="3"/>
  <c r="K21" i="3"/>
  <c r="J21" i="3"/>
  <c r="H21" i="3"/>
  <c r="F21" i="3"/>
  <c r="D21" i="3"/>
  <c r="C21" i="3"/>
  <c r="P20" i="3"/>
  <c r="P19" i="3"/>
  <c r="P18" i="3"/>
  <c r="P16" i="3"/>
  <c r="P15" i="3"/>
  <c r="P14" i="3"/>
  <c r="P13" i="3"/>
  <c r="P12" i="3"/>
  <c r="P10" i="3"/>
  <c r="P9" i="3"/>
  <c r="P8" i="3"/>
  <c r="P7" i="3"/>
  <c r="P6" i="3"/>
  <c r="P5" i="3"/>
  <c r="P21" i="3" s="1"/>
  <c r="K111" i="2"/>
  <c r="K112" i="2"/>
  <c r="K113" i="2"/>
  <c r="K114" i="2"/>
  <c r="K115" i="2"/>
  <c r="K116" i="2"/>
  <c r="K117" i="2"/>
  <c r="K118" i="2"/>
  <c r="K110" i="2"/>
  <c r="K102" i="2"/>
  <c r="K103" i="2"/>
  <c r="K104" i="2"/>
  <c r="K105" i="2"/>
  <c r="K106" i="2"/>
  <c r="K107" i="2"/>
  <c r="K108" i="2"/>
  <c r="K101" i="2"/>
  <c r="K99" i="2"/>
  <c r="K87" i="2"/>
  <c r="K88" i="2"/>
  <c r="K89" i="2"/>
  <c r="K90" i="2"/>
  <c r="K91" i="2"/>
  <c r="K92" i="2"/>
  <c r="K93" i="2"/>
  <c r="K94" i="2"/>
  <c r="K95" i="2"/>
  <c r="K96" i="2"/>
  <c r="K97" i="2"/>
  <c r="K86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37" i="2"/>
  <c r="K32" i="2"/>
  <c r="K33" i="2"/>
  <c r="K34" i="2"/>
  <c r="K35" i="2"/>
  <c r="K31" i="2"/>
  <c r="K27" i="2"/>
  <c r="K28" i="2"/>
  <c r="K29" i="2"/>
  <c r="K26" i="2"/>
  <c r="K7" i="2"/>
  <c r="K9" i="2"/>
  <c r="K11" i="2"/>
  <c r="K13" i="2"/>
  <c r="K15" i="2"/>
  <c r="K17" i="2"/>
  <c r="K19" i="2"/>
  <c r="K21" i="2"/>
  <c r="K23" i="2"/>
  <c r="K5" i="2"/>
  <c r="P21" i="1"/>
  <c r="P20" i="1"/>
  <c r="P19" i="1"/>
  <c r="P17" i="1"/>
  <c r="P16" i="1"/>
  <c r="P15" i="1"/>
  <c r="P14" i="1"/>
  <c r="P13" i="1"/>
  <c r="P11" i="1"/>
  <c r="P10" i="1"/>
  <c r="P9" i="1"/>
  <c r="P8" i="1"/>
  <c r="P7" i="1"/>
  <c r="P6" i="1"/>
  <c r="O22" i="1"/>
  <c r="M22" i="1"/>
  <c r="K22" i="1"/>
  <c r="J22" i="1"/>
  <c r="C22" i="1"/>
  <c r="D22" i="1"/>
  <c r="F22" i="1"/>
  <c r="H22" i="1"/>
  <c r="C25" i="1"/>
  <c r="D29" i="1" l="1"/>
  <c r="K120" i="2"/>
  <c r="K31" i="1"/>
  <c r="M31" i="1"/>
  <c r="O31" i="1"/>
  <c r="P22" i="1"/>
  <c r="P29" i="1" s="1"/>
  <c r="H29" i="1"/>
  <c r="J29" i="1"/>
  <c r="F29" i="1"/>
  <c r="K29" i="1"/>
  <c r="M29" i="1"/>
  <c r="O29" i="1"/>
  <c r="J31" i="1"/>
  <c r="D31" i="1"/>
  <c r="C31" i="1"/>
  <c r="H31" i="1"/>
  <c r="F31" i="1"/>
  <c r="C29" i="1"/>
  <c r="C33" i="1" l="1"/>
  <c r="P31" i="1"/>
  <c r="M33" i="1" s="1"/>
</calcChain>
</file>

<file path=xl/sharedStrings.xml><?xml version="1.0" encoding="utf-8"?>
<sst xmlns="http://schemas.openxmlformats.org/spreadsheetml/2006/main" count="609" uniqueCount="196">
  <si>
    <t>PSI Description</t>
  </si>
  <si>
    <t>Contractor</t>
  </si>
  <si>
    <t>Lower-Tier Subcontractor</t>
  </si>
  <si>
    <t>Total</t>
  </si>
  <si>
    <t>Labor</t>
  </si>
  <si>
    <t>Material</t>
  </si>
  <si>
    <t>Equipment</t>
  </si>
  <si>
    <t>Unit</t>
  </si>
  <si>
    <t>Hours</t>
  </si>
  <si>
    <t>Dollars</t>
  </si>
  <si>
    <t>Operational Overheads - Includes</t>
  </si>
  <si>
    <t>General Management, project oversight (e.g., procurement support, Quality Assurance, home office/project management).</t>
  </si>
  <si>
    <t>Non-task specific labor, supplies, potable water, material and equipment</t>
  </si>
  <si>
    <t>Supervisor</t>
  </si>
  <si>
    <t>Safety Representative</t>
  </si>
  <si>
    <t>Training</t>
  </si>
  <si>
    <t>Licensing, bonding, insurance</t>
  </si>
  <si>
    <t>Mobilization - Includes</t>
  </si>
  <si>
    <t>Heavy vehicles/equipment</t>
  </si>
  <si>
    <t>Office/lunchroom trailer (if needed)</t>
  </si>
  <si>
    <t>Provide all speciality tools, safeguards, signs, barricading, and site trained personnel</t>
  </si>
  <si>
    <t>Mobilization of task-specific equipment and materials</t>
  </si>
  <si>
    <t>Work package planning</t>
  </si>
  <si>
    <t>Demobilization - Includes</t>
  </si>
  <si>
    <t>Remove temporary facilities</t>
  </si>
  <si>
    <t>Site clean-up</t>
  </si>
  <si>
    <t>GFE turnover, removal of chemicals, equipment, personnel</t>
  </si>
  <si>
    <t>Overhead Subtotals</t>
  </si>
  <si>
    <t xml:space="preserve"> Construction Execution Proposal Subtotals</t>
  </si>
  <si>
    <t>Total Proposal Hours</t>
  </si>
  <si>
    <t xml:space="preserve">Total of Proposal </t>
  </si>
  <si>
    <r>
      <t xml:space="preserve">SUMMARY OF WORK 
Price Summary Index (PSI)
</t>
    </r>
    <r>
      <rPr>
        <b/>
        <sz val="12"/>
        <color rgb="FFFF0000"/>
        <rFont val="Arial"/>
        <family val="2"/>
      </rPr>
      <t>RFP 0040970-KP-26 , "UCEP Integrated Cooling, Piping, Valve, and Instrumentation Systems Services"</t>
    </r>
  </si>
  <si>
    <t>Specialty Valves and Instruments</t>
  </si>
  <si>
    <t>Item</t>
  </si>
  <si>
    <t>Description</t>
  </si>
  <si>
    <t>Qty/Amount</t>
  </si>
  <si>
    <t xml:space="preserve">Unit Price </t>
  </si>
  <si>
    <t>Extended Price</t>
  </si>
  <si>
    <t>Lead Time</t>
  </si>
  <si>
    <t>On-Off (Gate) Valves (MOV) MAS</t>
  </si>
  <si>
    <t>Pressure Relief Valves MAS</t>
  </si>
  <si>
    <t>Thermal Relief Valves MAS</t>
  </si>
  <si>
    <t>Pressure, DP,Level, Temp Transmitters MAS</t>
  </si>
  <si>
    <t>01889-19-MAS-003</t>
  </si>
  <si>
    <t>01889-19-MAS-004</t>
  </si>
  <si>
    <t>01889-19-MAS-005</t>
  </si>
  <si>
    <t>01889-19-MAS-006</t>
  </si>
  <si>
    <t>01889-19-MAS-007</t>
  </si>
  <si>
    <t>Vortex Flowmeters MAS</t>
  </si>
  <si>
    <t>01889-19-MAS-008</t>
  </si>
  <si>
    <t>Pressure Gauges MAS</t>
  </si>
  <si>
    <t>01889-19-MAS-009</t>
  </si>
  <si>
    <t>leak Detectors MAS</t>
  </si>
  <si>
    <t>01889-19-MAS-010</t>
  </si>
  <si>
    <t>Control Valves (MOV) MAS</t>
  </si>
  <si>
    <t>I-01</t>
  </si>
  <si>
    <t>Commodity component</t>
  </si>
  <si>
    <t xml:space="preserve">Mark No. </t>
  </si>
  <si>
    <t>Drawing No.</t>
  </si>
  <si>
    <t>01889-DW-6203</t>
  </si>
  <si>
    <t>I-02</t>
  </si>
  <si>
    <t>I-03</t>
  </si>
  <si>
    <t>01889-DW-6205</t>
  </si>
  <si>
    <t>01889-DW-6210</t>
  </si>
  <si>
    <t>I-04</t>
  </si>
  <si>
    <t xml:space="preserve">I-04 </t>
  </si>
  <si>
    <t>I-05</t>
  </si>
  <si>
    <t>01889-DW-6213</t>
  </si>
  <si>
    <t>I-06</t>
  </si>
  <si>
    <t>I-07</t>
  </si>
  <si>
    <t>01889-DW-6207</t>
  </si>
  <si>
    <t>I-08</t>
  </si>
  <si>
    <t>I-09</t>
  </si>
  <si>
    <t>01889-DW-6220</t>
  </si>
  <si>
    <t>I-10</t>
  </si>
  <si>
    <t xml:space="preserve">Specification </t>
  </si>
  <si>
    <t>Reference Document</t>
  </si>
  <si>
    <t>Fisher Vee-ball / Rotary Valve, Type V150, 3", Emerson Type XTE-3000 electric actuator, 480 VAC, 60 HZ, 3 Phase</t>
  </si>
  <si>
    <t>19-0-203</t>
  </si>
  <si>
    <t>Fisher Vee-ball / Rotary Valve, Type V150, 6", Emerson type XTE-3000 electric actuator, 480 VAC, 60 Hz, 3 phase with Remote Display Unit to include Local/Off/Remote selector and Open/Close/Stop pushbutton.</t>
  </si>
  <si>
    <t>Fisher Vee-ball / Rotary Valve, Type V150,6", Emerson Type XTE-3000 electric actuator, 480 VAC, 60 HZ, 3 Phase</t>
  </si>
  <si>
    <t>19-0-204</t>
  </si>
  <si>
    <t>Fisher Vee-ball / Rotary Valve, Type V150, 8", Emerson Type XTE-3000 electric actuator, 480 VAC, 60 HZ, 3 Phase</t>
  </si>
  <si>
    <t>Fisher Vee-ball / Rotary Valve, Type V300, 10", Emerson Type XTE-3000 electric actuator, 480 VAC, 60 HZ, 3 Phase</t>
  </si>
  <si>
    <t>Fisher Vee-ball / Rotary Valve, Type V300, 10", Emerson type XTE-3000 electric actuator, 480 VAC, 60 Hz, 3 phase with Remote Display Unit to include Local/Off/Remote selector and Open/Close/Stop pushbutton.</t>
  </si>
  <si>
    <t>EACH</t>
  </si>
  <si>
    <t>Pressure Relief, Pilot Operated Valve 3" X 4", CL 150 RF, AGCO part number 443205L34/S</t>
  </si>
  <si>
    <t>01889-DW-6202</t>
  </si>
  <si>
    <t>Pressure Relief, Pilot Operated Valve, 3"x4", CL 150 RF, AGCO part number 45305K34/S</t>
  </si>
  <si>
    <t>01889-DW-6209</t>
  </si>
  <si>
    <t>Pressure Relief, Pilot Operated Valve, 3"x4", CL 150 RF, AGCO part number 44305L34/S</t>
  </si>
  <si>
    <t>19-02-204</t>
  </si>
  <si>
    <t>01889-DW-6212</t>
  </si>
  <si>
    <t>Pressure Relief, Pilot Operated Valve, 3"x4", CL 150 RF, AGCO part number 45305J34/S</t>
  </si>
  <si>
    <t>Thermal Relief, Pilot Operated Valve, 0.75"x1", CL 150 RF,CROSBY part number 95121111D</t>
  </si>
  <si>
    <t>19-0-205</t>
  </si>
  <si>
    <t>Thermal Relief, Pilot Operated Valve, 0.75"x1", CL 300 RF,CROSBY part number 95120122D</t>
  </si>
  <si>
    <t>Pressure Transmitter, 316L SS Diaphragm, 0-150 Psig calibration (pre-calibrated), Rosemount part number 3051S1TG2A2A11A1AB4E5M5P1Q4T1 mounted with rosemount 2-Valve Manifold part number R306ER22BA11</t>
  </si>
  <si>
    <t>Pressure Transmitter, 316L SS Diaphragm, 0-150 Psig calibration (pre-calibrated), Rosemount part number 3051S1TG2A2A11A1AB4E5M5P1Q4T1 mounted with rosemount 2-Valve Manifold part number R306ER22AA11</t>
  </si>
  <si>
    <t>01889-DW-6206</t>
  </si>
  <si>
    <t>Pressure Transmitter, 316L SS Diaphragm, 0-80 Psig calibration (Pre--calibrated), Rosemount part number 3051S1TG2A2A11A1AE5M51Q4T1 mounted with Rosemount 2-Valve Manifold part number R306ET22AA11</t>
  </si>
  <si>
    <t>Pressure Transmitter, 316L SS Diaphragm, 0-150 Psig calibration (Pre-calibrated), Rosemount part number 3051S1TG2A2A11A1AE5M5P1Q4T1 mounted with Rosemount 2-Valve Manifold part number R306ET22AA11.</t>
  </si>
  <si>
    <t>19-0-206</t>
  </si>
  <si>
    <t>Pressure Transmitter, 316L SS Diaphragm, 0-130 Psig calibration (Pre-calibrated), Rosemount part number 3051S1TG2A2A11A1AE5M5P1Q4T1 mounted with Rosemount 2-Valve Manifold part number R306ET22AA11.</t>
  </si>
  <si>
    <t>Pressure Transmitter, 316L SS Diaphragm, 0-100 Psig calibration (Pre-calibrated), Rosemount part number 3051S1TG2A2A11A1AE5M5P1Q4T1 mounted with Rosemount 2-Valve Manifold part number R306ET22AA11.</t>
  </si>
  <si>
    <t>Pressure Transmitter, 316L SS Diaphragm, 0-150 Psig calibration (Pre-calibrated), Rosemount part number 3051S1TG2A2A11A1AE5M5P1Q4T1 mounted with Rosemount 2-Valve Manifold part number R306ET22AA11</t>
  </si>
  <si>
    <t>Pressure Transmitter, 316L SS Diaphragm, 0-80 Psig calibration (Pre-calibrated), Rosemount part number 3051S1TG2A2A11A1AE5M5P1Q4T1 mounted with Rosemount 2-Valve Manifold part number R306ET22AA11.</t>
  </si>
  <si>
    <t>Pressure Transmitter, 316L SS Diaphragm, 0-200 Psig calibration (Pre-calibrated), Rosemount part number 3051S1TG3A2A11A1AB4E5M5P1Q4T1 mounted with Rosemount 2-Valve Manifold part number R306ET22BA11.</t>
  </si>
  <si>
    <t>I-11</t>
  </si>
  <si>
    <t>Pressure Transmitter, 316L SS Diaphragm, 0-250 Psig calibration (Pre-calibrated), Rosemount part number 3051S1TG3A2A11A1AB4E5M5P1Q4T1 mounted with Rosemount 2-Valve Manifold part number R306ET22BA11.</t>
  </si>
  <si>
    <t>I-12</t>
  </si>
  <si>
    <t>Pressure Transmitter, 316L SS Diaphragm, 0-250 Psig calibration (Pre-calibrated), Rosemount part number 3051S1TG3A2A11A1AE5M5P1Q4T1 mounted with Rosemount 2-Valve Manifold part number R306ET22AA11.</t>
  </si>
  <si>
    <t>I-13</t>
  </si>
  <si>
    <t>Pressure Transmitter, 316L SS Diaphragm, 0-565 Psig calibration (Pre-calibrated), Rosemount part number 3051S1TG3A2A11A1AE5M5P1Q4T1 mounted with Rosemount 2-Valve Manifold part number R306ET22AA11.</t>
  </si>
  <si>
    <t>I-14</t>
  </si>
  <si>
    <t>I-15</t>
  </si>
  <si>
    <t>I-16</t>
  </si>
  <si>
    <t>I-17</t>
  </si>
  <si>
    <t>I-18</t>
  </si>
  <si>
    <t>I-19</t>
  </si>
  <si>
    <t>I-20</t>
  </si>
  <si>
    <t>I-21</t>
  </si>
  <si>
    <t>01889-DW-6216</t>
  </si>
  <si>
    <t>I-22</t>
  </si>
  <si>
    <t>Level Transmitter, 316L SS Diaphragm, 6-53 inH2O calibration (Pre-calibrated), Rosemount part number 3051SAL1PG2AA1A1220DFFG1DAA9SGSJE5M5P1Q4Q8T1, 2" CL 150 RF</t>
  </si>
  <si>
    <t>I-23</t>
  </si>
  <si>
    <t>Differential Pressure Transmitter, 316L SS Diaphragm, 0-50 psi calibration (Pre-calibrated), Rosemount part number 3051S1CD4A2A11A1AB4E5M5P1Q4T1 mounted with Rosemount 5-Valve Manifold part number R305EC52B11B4.</t>
  </si>
  <si>
    <t>I-24</t>
  </si>
  <si>
    <t>Temperature Element, 321 SS RTD, 10in length, Rosemount part number 214CRWSMA1D3E0100SLM1E5AR1C1B1UAE025TBXW.
Thermowell, 316/316L stainless steel, 2", CL 300 RF, 7.5in insertion, Rosemount part number 114CE0075FAK2SC025AXWR21Q8Q5Q73.
Temperature Transmitter, 20-100° F calibration, Rosemount part number 3144PD1A2E5P8M5T1Q4.</t>
  </si>
  <si>
    <t>01889-DW-6201</t>
  </si>
  <si>
    <t>I-25</t>
  </si>
  <si>
    <t>Temperature Element, 321 SS RTD, 10in length, Rosemount part number 214CRWSMA1D3E0100SLM1E5XAXW.
Thermowell, 316/316L stainless steel, 2", CL 300 RF, 7.5in insertion, Rosemount part number 114CE0075FAK2SC025AXWR21Q8Q5Q73.
Temperature Transmitter, 20-100° F calibration, Rosemount part number 3144PD1A2E5P8M5T1Q4XA.</t>
  </si>
  <si>
    <t>I-26</t>
  </si>
  <si>
    <t>Temperature Element, 321 SS RTD, Pipe Clamp, 8in Extension Length, Rosemount part number 0085D3P2J080P0049NA2E5.
Temperature Transmitter, 20-100° F calibration, Rosemount part number 3144PD1A2E5P8M5T1Q4.</t>
  </si>
  <si>
    <t>I-27</t>
  </si>
  <si>
    <t>I-28</t>
  </si>
  <si>
    <t>Temperature Element, 321 SS RTD, Pipe Clamp, 8in Extension Length, Rosemount part number 0085D3P2J080P0061NA2E5.
Temperature Transmitter, 20-100° F calibration, Rosemount part number 3144PD1A2E5P8M5T1Q4</t>
  </si>
  <si>
    <t>I-29</t>
  </si>
  <si>
    <t>I-30</t>
  </si>
  <si>
    <t>I-31</t>
  </si>
  <si>
    <t>I-32</t>
  </si>
  <si>
    <t>I-33</t>
  </si>
  <si>
    <t>Temperature Element, 321 SS RTD, Pipe Clamp, 8in Extension Length, Rosemount part number 0085D3P2J080P0034NA2E5.
Temperature Transmitter, 20-120° F calibration, Rosemount part number 3144PD1A2E5P8M5T1Q4.</t>
  </si>
  <si>
    <t>I-34</t>
  </si>
  <si>
    <t>I-35</t>
  </si>
  <si>
    <t>Temperature Element, 321 SS RTD, 10in length, Rosemount part number 214CRWSMA1D3E0100SLM1E5AR1C1B1UAE025TBXW.
Thermowell, 316/316L stainless steel, 2", CL 300 RF, 7.5in insertion, Rosemount part number 114CE0075FAK2SC025AXWR21Q8Q5Q73.
Temperature Transmitter, 20-100° F calibration, Rosemount part number 3144PD1A2E5P8M5T1Q4</t>
  </si>
  <si>
    <t>I-36</t>
  </si>
  <si>
    <t>Temperature Element, 321 SS RTD, 10in length, Rosemount part number 214CRWSMA1D3E0100SLM1E5AR1C1B1UAE025TBXW.
Thermowell, 316/316L stainless steel, 2", CL 300 RF, 7.5in insertion, Rosemount part number 114CE0075FAK2SC025AXWR21Q8Q5Q73.
Temperature Transmitter, aluminum NEMA 4X, 20-100° F calibration, Rosemount part number 3144PD1A2E5P8M5T1Q4.</t>
  </si>
  <si>
    <t>I-37</t>
  </si>
  <si>
    <t>Temperature Element, 321 SS RTD, 11in length, Rosemount part number 214CRWSMA1D3E0110SLM1E5AR1C1B1UAE025TBXW.
Thermowell, 316/316L stainless steel, 2", CL 300 RF, 8.5in insertion, Rosemount part number 114CE0085FAK2SC025AXWR21Q8Q5Q73.
Temperature Transmitter, 20-100° F calibration, Rosemount part number 3144PD1A2E5P8M5T1Q4.</t>
  </si>
  <si>
    <t>I-38</t>
  </si>
  <si>
    <t>Temperature Element, 321 SS RTD, 11in length, Rosemount part number 214CRWSMA1D3E0110SLM1E5AR1C1B1UAE025TBXW.
Thermowell, 316/316L stainless steel, 2", CL 300 RF, 8.5in insertion, Rosemount part number 114CE0085FAK2SC025AXWR21Q8Q5Q73.
Temperature Transmitter, 20-120° F calibration, Rosemount part number 3144PD1A2E5P8M5T1Q4.</t>
  </si>
  <si>
    <t>I-39</t>
  </si>
  <si>
    <t>Temperature Element, 321 SS RTD, 11in length, Rosemount part number 214CRWSMA1D3E0110SLM1E5XAXW.
Thermowell, 316/316L stainless steel, 2", CL 300 RF, 8.5in insertion, Rosemount part number 114CE0085FAK2SC025AXWR21Q8Q5Q73.
Temperature Transmitter, 20-100° F calibration, Rosemount part number 3144PD1A2E5P8M5T1Q4XA.</t>
  </si>
  <si>
    <t>Temperature Element, 321 SS RTD, 11in length, Rosemount part number 214CRWSMA1D3E0110SLM1E5XAXW.
Thermowell, carbon steel, 2", CL 300 RF, 8.5in insertion, Rosemount part number 114CE0085FAK2CS025AXWR21Q8Q5Q73.
Temperature Transmitter, 20-100° F calibration, Rosemount part number 3144PD1A2E5P8M5T1Q4XA</t>
  </si>
  <si>
    <t>I-40</t>
  </si>
  <si>
    <t>I-41</t>
  </si>
  <si>
    <t>I-42</t>
  </si>
  <si>
    <t>Temperature Element, 321 SS RTD, 11in length, Rosemount part number 214CRWSMA1D3E0110SLM1E5XAXW.
Thermowell, carbon steel, 2", CL 300 RF, 8.5in insertion, Rosemount part number 114CE0085FAK2CS025AXWR21Q8Q5Q73.
Temperature Transmitter, aluminum NEMA 4X, 20-100° F calibration, Rosemount part number 3144PD1A2E5P8M5T1Q4XA.</t>
  </si>
  <si>
    <t>I-43</t>
  </si>
  <si>
    <t>I-44</t>
  </si>
  <si>
    <t>Temperature Element, 321 SS RTD, 11in length, Rosemount part number 214CRWSMA1D3E0110SLM1E5XAXW.
Thermowell, carbon steel, 2", CL 300 RF, 8.5in insertion, Rosemount part number 114CE0085FAK2CS025AXWR21Q8Q5Q73.
Temperature Transmitter, 20-100° F calibration, Rosemount part number 3144PD1A2E5P8M5T1Q4XA.</t>
  </si>
  <si>
    <t>I-45</t>
  </si>
  <si>
    <t>I-46</t>
  </si>
  <si>
    <t>Temperature Element, 321 SS RTD, 11in length, Rosemount part number 214CRWSMA1D3E0110SLM1E5XAXW.
Thermowell, carbon steel, 2", CL 300 RF, 8.5in insertion, Rosemount part number 114CE0085FAK2SC025AXWR21Q8Q5Q73.
Temperature Transmitter, 20-100° F calibration, Rosemount part number 3144PD1A2E5P8M5T1Q4XA.</t>
  </si>
  <si>
    <t>I-47</t>
  </si>
  <si>
    <t>I-48</t>
  </si>
  <si>
    <t>Temperature Element, 321 SS RTD, 8.25in length, Rosemount part number 214CRWSMA1D3E0082SLM1E5XAXW.
Thermowell, 316/316L stainless steel, 2", CL 300 RF, 5.75in insertion, Rosemount part number 114CE0057FAK2SC025AXWR21Q8Q5Q73.
Temperature Transmitter, 20-100° F calibration, Rosemount part number 3144PD1A2E5P8M5T1Q4XA.</t>
  </si>
  <si>
    <t>01889-DA-6216</t>
  </si>
  <si>
    <t xml:space="preserve">I-01 </t>
  </si>
  <si>
    <t>Vortex Flowmeter with Transmitter, 1", CL 150 RF, 0 - 40 US gal/min calibration, Rosemount part number 8800DF010SA1N1D1E5M5R20T1J2Q4Q5Q8.</t>
  </si>
  <si>
    <t>Vortex Flowmeter with Transmitter, 1", CL 150 RF, 0 - 40 US gal/min calibration, Rosemount part number 8800DF010SA1N1D1E5M5R30T1J2Q4Q5Q8.</t>
  </si>
  <si>
    <t>19-0-207</t>
  </si>
  <si>
    <t>19-0-208</t>
  </si>
  <si>
    <t>Vortex Flowmeter with Transmitter, 2", CL 150 RF, 0 -120 US gal/min calibration, Rosemount part number 8800DF020SA1N1D1E5M5R30T1J2Q4Q5Q8.</t>
  </si>
  <si>
    <t>Vortex Flowmeter with Transmitter, 6", CL 150 RF, 0 -800 US gal/min calibration, Rosemount part number 8800DF060SA1N1D1E5M5R15T1J2Q4Q5Q8.</t>
  </si>
  <si>
    <t>Vortex Flowmeter with Transmitter, 6", CL 150 RF, 0 -1000 US gal/min calibration, Rosemount part number 8800DF060SA1N1D1E5M5R15T1J2Q4Q5Q8.</t>
  </si>
  <si>
    <t>Vortex Flowmeter with Transmitter, 0.5", CL 150 RF, 0 -10 US gal/min calibration, Rosemount part number 8800DF005SA1N1D1E5M5T1J2Q4Q5Q8.</t>
  </si>
  <si>
    <t>Vortex Flowmeter with Transmitter, 8", CL 300 RF, 0 -1200 US gal/min calibration, Rosemount part number 8800DF080SA3N1D1E5M5R10T1J2Q4Q5Q8.</t>
  </si>
  <si>
    <t>Vortex Flowmeter with Transmitter, 6", CL 300 RF, 0 -800 US gal/min calibration, Rosemount part number 8800DF060SA3N1D1E5M5R10T1J2Q4Q5Q8.</t>
  </si>
  <si>
    <t>Vortex Flowmeter with Transmitter, 6", CL 300 RF, 0 -800 US gal/min calibration, Rosemount part number 8800DF060SA3N1D1E5M5R20T1J2Q4Q5Q8.</t>
  </si>
  <si>
    <t>Vortex Flowmeter with Transmitter, 6", CL 300 RF, 0 -1000 US gal/min calibration, Rosemount part number 8800DF060SA3N1D1E5M5R25T1J2Q4Q5Q8.</t>
  </si>
  <si>
    <t>Vortex Flowmeter with Transmitter, 10", CL 300 RF, 0 -3000 US gal/min calibration, Rosemount part number 8800DF100SA3N1D1E5M5R20T1J2Q4Q5Q8.</t>
  </si>
  <si>
    <t>Pressure Gauge, 1/2" MNPT Bottom Connection, 316L SS Element, 4.5" Dial Size, with manifold, Ashcroft part number 451279-SS-04-L-XSGNH-200# mounted with Ashcroft manifold part number 50V022VASS50HYTM.</t>
  </si>
  <si>
    <t>Leak Detector, Thermal Dispersion Type, 316L SS Material, 18 inch insertion length, FCI part number FLT93S-1B-1A207C-2C030-00.</t>
  </si>
  <si>
    <t>Fisher Globe Valve, type ET, 4"., Emerson type XTE-3000 electric actuator, 480 VAC, 60 Hz, 3 Phase</t>
  </si>
  <si>
    <t>19-0-202</t>
  </si>
  <si>
    <t>Fisher Globe Valve, type EWT, 6"., Emerson type XTE-3000 electric actuator, 480 VAC, 60 Hz, 3 Phase</t>
  </si>
  <si>
    <t>Fisher Globe Valve, type ET, 6"., Emerson type XTE-3000 electric actuator, 480 VAC, 60 Hz, 3 Phase</t>
  </si>
  <si>
    <t>Fisher Globe Valve, type ET, 6"., Emerson type XTE-3000 electric actuator, 480 VAC, 60 Hz, 3 Phase with Remote Display Unit to include Local/Off/Remote selector and Open/Close/Stop pushbutton.</t>
  </si>
  <si>
    <t>TOTAL</t>
  </si>
  <si>
    <t>Optional - Flush/Test Services</t>
  </si>
  <si>
    <t>Flush/Test Service</t>
  </si>
  <si>
    <t>Engineered Components</t>
  </si>
  <si>
    <t>Overhead and Engineered Components Subtotals</t>
  </si>
  <si>
    <t>Engineered Components Subtotals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</si>
</sst>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44" fontId="2" fillId="0" borderId="3" xfId="1" applyFont="1" applyBorder="1" applyAlignment="1">
      <alignment horizontal="center"/>
    </xf>
    <xf numFmtId="0" fontId="2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/>
    <xf numFmtId="0" fontId="1" fillId="4" borderId="11" xfId="0" applyFont="1" applyFill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/>
    </xf>
    <xf numFmtId="44" fontId="2" fillId="0" borderId="11" xfId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" fillId="2" borderId="11" xfId="0" applyFont="1" applyFill="1" applyBorder="1" applyAlignment="1">
      <alignment horizontal="right" vertical="center" wrapText="1"/>
    </xf>
    <xf numFmtId="0" fontId="0" fillId="0" borderId="11" xfId="2" applyNumberFormat="1" applyFont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4" fontId="2" fillId="6" borderId="11" xfId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wrapText="1"/>
    </xf>
    <xf numFmtId="0" fontId="2" fillId="0" borderId="15" xfId="0" applyFont="1" applyBorder="1" applyAlignment="1">
      <alignment wrapText="1"/>
    </xf>
    <xf numFmtId="0" fontId="1" fillId="2" borderId="12" xfId="0" applyFont="1" applyFill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15" xfId="0" applyFont="1" applyBorder="1" applyAlignment="1">
      <alignment vertical="top" wrapText="1"/>
    </xf>
    <xf numFmtId="0" fontId="1" fillId="2" borderId="18" xfId="0" applyFont="1" applyFill="1" applyBorder="1" applyAlignment="1">
      <alignment horizontal="right" wrapText="1"/>
    </xf>
    <xf numFmtId="0" fontId="1" fillId="0" borderId="19" xfId="0" applyFont="1" applyBorder="1" applyAlignment="1">
      <alignment horizontal="center" vertical="center"/>
    </xf>
    <xf numFmtId="0" fontId="2" fillId="2" borderId="23" xfId="0" applyFont="1" applyFill="1" applyBorder="1"/>
    <xf numFmtId="44" fontId="2" fillId="0" borderId="23" xfId="1" applyFont="1" applyBorder="1"/>
    <xf numFmtId="0" fontId="2" fillId="2" borderId="23" xfId="0" applyFont="1" applyFill="1" applyBorder="1" applyAlignment="1">
      <alignment vertical="center"/>
    </xf>
    <xf numFmtId="44" fontId="2" fillId="5" borderId="13" xfId="1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4" fontId="0" fillId="5" borderId="13" xfId="1" applyFont="1" applyFill="1" applyBorder="1" applyAlignment="1">
      <alignment vertical="center"/>
    </xf>
    <xf numFmtId="0" fontId="2" fillId="2" borderId="22" xfId="0" applyFont="1" applyFill="1" applyBorder="1"/>
    <xf numFmtId="0" fontId="2" fillId="3" borderId="25" xfId="0" applyFont="1" applyFill="1" applyBorder="1" applyAlignment="1">
      <alignment horizontal="center" vertical="center"/>
    </xf>
    <xf numFmtId="44" fontId="2" fillId="5" borderId="13" xfId="1" applyFont="1" applyFill="1" applyBorder="1" applyAlignment="1">
      <alignment horizontal="center" vertical="center"/>
    </xf>
    <xf numFmtId="44" fontId="2" fillId="5" borderId="26" xfId="0" applyNumberFormat="1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44" fontId="1" fillId="0" borderId="18" xfId="1" applyFont="1" applyFill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3" borderId="19" xfId="0" applyFont="1" applyFill="1" applyBorder="1" applyAlignment="1"/>
    <xf numFmtId="0" fontId="0" fillId="0" borderId="19" xfId="0" applyBorder="1" applyAlignment="1"/>
    <xf numFmtId="0" fontId="0" fillId="0" borderId="18" xfId="0" applyBorder="1" applyAlignment="1"/>
    <xf numFmtId="44" fontId="2" fillId="5" borderId="28" xfId="0" applyNumberFormat="1" applyFont="1" applyFill="1" applyBorder="1" applyAlignment="1"/>
    <xf numFmtId="44" fontId="2" fillId="5" borderId="19" xfId="0" applyNumberFormat="1" applyFont="1" applyFill="1" applyBorder="1" applyAlignment="1"/>
    <xf numFmtId="44" fontId="2" fillId="5" borderId="18" xfId="0" applyNumberFormat="1" applyFont="1" applyFill="1" applyBorder="1" applyAlignment="1"/>
    <xf numFmtId="0" fontId="1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7" borderId="0" xfId="0" applyFont="1" applyFill="1"/>
    <xf numFmtId="0" fontId="0" fillId="7" borderId="0" xfId="0" applyFill="1"/>
    <xf numFmtId="0" fontId="2" fillId="7" borderId="0" xfId="0" applyFont="1" applyFill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3" xfId="0" applyFont="1" applyBorder="1"/>
    <xf numFmtId="1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/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2" fillId="7" borderId="3" xfId="0" applyFont="1" applyFill="1" applyBorder="1"/>
    <xf numFmtId="0" fontId="0" fillId="7" borderId="3" xfId="0" applyFill="1" applyBorder="1"/>
    <xf numFmtId="0" fontId="2" fillId="0" borderId="3" xfId="0" applyFont="1" applyFill="1" applyBorder="1" applyAlignment="1">
      <alignment wrapText="1"/>
    </xf>
    <xf numFmtId="0" fontId="0" fillId="0" borderId="3" xfId="0" applyFill="1" applyBorder="1"/>
    <xf numFmtId="0" fontId="0" fillId="0" borderId="3" xfId="0" applyFont="1" applyFill="1" applyBorder="1"/>
    <xf numFmtId="0" fontId="2" fillId="0" borderId="0" xfId="0" applyFont="1" applyAlignment="1">
      <alignment vertical="top"/>
    </xf>
    <xf numFmtId="0" fontId="2" fillId="7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/>
    </xf>
    <xf numFmtId="0" fontId="2" fillId="7" borderId="0" xfId="0" applyFont="1" applyFill="1" applyBorder="1"/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0" fillId="7" borderId="0" xfId="0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top" wrapText="1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horizontal="center"/>
    </xf>
    <xf numFmtId="0" fontId="0" fillId="7" borderId="0" xfId="0" applyFill="1" applyBorder="1"/>
    <xf numFmtId="0" fontId="7" fillId="0" borderId="3" xfId="0" applyFont="1" applyBorder="1" applyAlignment="1">
      <alignment horizontal="center"/>
    </xf>
    <xf numFmtId="44" fontId="0" fillId="0" borderId="3" xfId="1" applyFont="1" applyBorder="1"/>
    <xf numFmtId="44" fontId="0" fillId="0" borderId="3" xfId="1" applyFont="1" applyBorder="1" applyAlignment="1">
      <alignment horizontal="center"/>
    </xf>
    <xf numFmtId="44" fontId="0" fillId="0" borderId="3" xfId="1" applyFont="1" applyBorder="1"/>
    <xf numFmtId="0" fontId="1" fillId="0" borderId="0" xfId="0" applyFont="1" applyAlignment="1">
      <alignment horizontal="right"/>
    </xf>
    <xf numFmtId="44" fontId="0" fillId="0" borderId="0" xfId="0" applyNumberFormat="1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44" fontId="2" fillId="0" borderId="3" xfId="1" applyFont="1" applyBorder="1" applyAlignment="1">
      <alignment horizontal="center" vertical="top"/>
    </xf>
    <xf numFmtId="44" fontId="2" fillId="0" borderId="23" xfId="1" applyFont="1" applyBorder="1" applyAlignment="1">
      <alignment vertical="top"/>
    </xf>
    <xf numFmtId="0" fontId="1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44" fontId="2" fillId="0" borderId="8" xfId="1" applyFont="1" applyBorder="1" applyAlignment="1">
      <alignment horizontal="center" vertical="top"/>
    </xf>
    <xf numFmtId="0" fontId="2" fillId="7" borderId="6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vertical="center"/>
    </xf>
    <xf numFmtId="44" fontId="0" fillId="7" borderId="6" xfId="1" applyFont="1" applyFill="1" applyBorder="1" applyAlignment="1">
      <alignment horizontal="center" vertical="center"/>
    </xf>
    <xf numFmtId="44" fontId="0" fillId="7" borderId="11" xfId="1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right" vertical="center" wrapText="1"/>
    </xf>
    <xf numFmtId="0" fontId="0" fillId="7" borderId="11" xfId="2" applyNumberFormat="1" applyFont="1" applyFill="1" applyBorder="1" applyAlignment="1">
      <alignment horizontal="center" vertical="center"/>
    </xf>
  </cellXfs>
  <cellStyles count="3">
    <cellStyle name="Comma [0]" xfId="2" builtinId="6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tabSelected="1" zoomScaleNormal="100" zoomScaleSheetLayoutView="100" workbookViewId="0">
      <pane xSplit="1" ySplit="4" topLeftCell="B7" activePane="bottomRight" state="frozen"/>
      <selection pane="topRight" activeCell="B1" sqref="B1"/>
      <selection pane="bottomLeft" activeCell="A5" sqref="A5"/>
      <selection pane="bottomRight" activeCell="A29" sqref="A29"/>
    </sheetView>
  </sheetViews>
  <sheetFormatPr defaultColWidth="8.81640625" defaultRowHeight="12.5" x14ac:dyDescent="0.25"/>
  <cols>
    <col min="1" max="1" width="56.453125" style="3" customWidth="1"/>
    <col min="2" max="2" width="7.453125" style="3" customWidth="1"/>
    <col min="3" max="3" width="8.453125" style="3" bestFit="1" customWidth="1"/>
    <col min="4" max="4" width="8.1796875" style="3" customWidth="1"/>
    <col min="5" max="5" width="7.1796875" style="3" customWidth="1"/>
    <col min="6" max="6" width="7.54296875" style="3" customWidth="1"/>
    <col min="7" max="7" width="8.453125" style="3" customWidth="1"/>
    <col min="8" max="11" width="8.1796875" style="3" customWidth="1"/>
    <col min="12" max="12" width="4.453125" style="3" bestFit="1" customWidth="1"/>
    <col min="13" max="15" width="8.81640625" style="3"/>
    <col min="16" max="16" width="9.81640625" style="3" customWidth="1"/>
    <col min="17" max="16384" width="8.81640625" style="3"/>
  </cols>
  <sheetData>
    <row r="1" spans="1:16" ht="72" customHeight="1" x14ac:dyDescent="0.25">
      <c r="A1" s="72" t="s">
        <v>31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12.75" customHeight="1" x14ac:dyDescent="0.3">
      <c r="A2" s="87" t="s">
        <v>0</v>
      </c>
      <c r="B2" s="84" t="s">
        <v>1</v>
      </c>
      <c r="C2" s="86"/>
      <c r="D2" s="86"/>
      <c r="E2" s="86"/>
      <c r="F2" s="86"/>
      <c r="G2" s="86"/>
      <c r="H2" s="85"/>
      <c r="I2" s="84" t="s">
        <v>2</v>
      </c>
      <c r="J2" s="86"/>
      <c r="K2" s="86"/>
      <c r="L2" s="86"/>
      <c r="M2" s="86"/>
      <c r="N2" s="86"/>
      <c r="O2" s="85"/>
      <c r="P2" s="81" t="s">
        <v>3</v>
      </c>
    </row>
    <row r="3" spans="1:16" ht="13" x14ac:dyDescent="0.3">
      <c r="A3" s="88"/>
      <c r="B3" s="84" t="s">
        <v>4</v>
      </c>
      <c r="C3" s="86"/>
      <c r="D3" s="85"/>
      <c r="E3" s="84" t="s">
        <v>5</v>
      </c>
      <c r="F3" s="85"/>
      <c r="G3" s="84" t="s">
        <v>6</v>
      </c>
      <c r="H3" s="85"/>
      <c r="I3" s="84" t="s">
        <v>4</v>
      </c>
      <c r="J3" s="86"/>
      <c r="K3" s="85"/>
      <c r="L3" s="84" t="s">
        <v>5</v>
      </c>
      <c r="M3" s="85"/>
      <c r="N3" s="84" t="s">
        <v>6</v>
      </c>
      <c r="O3" s="85"/>
      <c r="P3" s="82"/>
    </row>
    <row r="4" spans="1:16" ht="13" x14ac:dyDescent="0.3">
      <c r="A4" s="89"/>
      <c r="B4" s="14" t="s">
        <v>7</v>
      </c>
      <c r="C4" s="14" t="s">
        <v>8</v>
      </c>
      <c r="D4" s="14" t="s">
        <v>9</v>
      </c>
      <c r="E4" s="14" t="s">
        <v>7</v>
      </c>
      <c r="F4" s="14" t="s">
        <v>9</v>
      </c>
      <c r="G4" s="14" t="s">
        <v>7</v>
      </c>
      <c r="H4" s="14" t="s">
        <v>9</v>
      </c>
      <c r="I4" s="14" t="s">
        <v>7</v>
      </c>
      <c r="J4" s="14" t="s">
        <v>8</v>
      </c>
      <c r="K4" s="14" t="s">
        <v>9</v>
      </c>
      <c r="L4" s="14" t="s">
        <v>7</v>
      </c>
      <c r="M4" s="14" t="s">
        <v>9</v>
      </c>
      <c r="N4" s="14" t="s">
        <v>7</v>
      </c>
      <c r="O4" s="14" t="s">
        <v>9</v>
      </c>
      <c r="P4" s="83"/>
    </row>
    <row r="5" spans="1:16" ht="13" x14ac:dyDescent="0.3">
      <c r="A5" s="5" t="s">
        <v>10</v>
      </c>
      <c r="B5" s="5"/>
      <c r="C5" s="7"/>
      <c r="D5" s="7"/>
      <c r="E5" s="7"/>
      <c r="F5" s="7"/>
      <c r="G5" s="8"/>
      <c r="H5" s="8"/>
      <c r="I5" s="5"/>
      <c r="J5" s="7"/>
      <c r="K5" s="7"/>
      <c r="L5" s="7"/>
      <c r="M5" s="7"/>
      <c r="N5" s="8"/>
      <c r="O5" s="8"/>
      <c r="P5" s="60"/>
    </row>
    <row r="6" spans="1:16" ht="25" x14ac:dyDescent="0.25">
      <c r="A6" s="56" t="s">
        <v>11</v>
      </c>
      <c r="B6" s="11"/>
      <c r="C6" s="4"/>
      <c r="D6" s="12">
        <v>0</v>
      </c>
      <c r="E6" s="11"/>
      <c r="F6" s="12">
        <v>0</v>
      </c>
      <c r="G6" s="11"/>
      <c r="H6" s="12">
        <v>0</v>
      </c>
      <c r="I6" s="11"/>
      <c r="J6" s="4"/>
      <c r="K6" s="12">
        <v>0</v>
      </c>
      <c r="L6" s="11"/>
      <c r="M6" s="12">
        <v>0</v>
      </c>
      <c r="N6" s="11"/>
      <c r="O6" s="12">
        <v>0</v>
      </c>
      <c r="P6" s="61">
        <f>SUM(D6+F6+H6+K6+M6+O6)</f>
        <v>0</v>
      </c>
    </row>
    <row r="7" spans="1:16" ht="25" x14ac:dyDescent="0.25">
      <c r="A7" s="56" t="s">
        <v>12</v>
      </c>
      <c r="B7" s="11"/>
      <c r="C7" s="4"/>
      <c r="D7" s="12">
        <v>0</v>
      </c>
      <c r="E7" s="11"/>
      <c r="F7" s="12">
        <v>0</v>
      </c>
      <c r="G7" s="11"/>
      <c r="H7" s="12">
        <v>0</v>
      </c>
      <c r="I7" s="11"/>
      <c r="J7" s="4"/>
      <c r="K7" s="12">
        <v>0</v>
      </c>
      <c r="L7" s="11"/>
      <c r="M7" s="12">
        <v>0</v>
      </c>
      <c r="N7" s="11"/>
      <c r="O7" s="12">
        <v>0</v>
      </c>
      <c r="P7" s="61">
        <f t="shared" ref="P7:P11" si="0">SUM(D7+F7+H7+K7+M7+O7)</f>
        <v>0</v>
      </c>
    </row>
    <row r="8" spans="1:16" x14ac:dyDescent="0.25">
      <c r="A8" s="56" t="s">
        <v>13</v>
      </c>
      <c r="B8" s="22"/>
      <c r="C8" s="21"/>
      <c r="D8" s="23">
        <v>0</v>
      </c>
      <c r="E8" s="22"/>
      <c r="F8" s="23">
        <v>0</v>
      </c>
      <c r="G8" s="22"/>
      <c r="H8" s="23">
        <v>0</v>
      </c>
      <c r="I8" s="22"/>
      <c r="J8" s="21"/>
      <c r="K8" s="23">
        <v>0</v>
      </c>
      <c r="L8" s="22"/>
      <c r="M8" s="23">
        <v>0</v>
      </c>
      <c r="N8" s="22"/>
      <c r="O8" s="23">
        <v>0</v>
      </c>
      <c r="P8" s="61">
        <f t="shared" si="0"/>
        <v>0</v>
      </c>
    </row>
    <row r="9" spans="1:16" x14ac:dyDescent="0.25">
      <c r="A9" s="56" t="s">
        <v>14</v>
      </c>
      <c r="B9" s="22"/>
      <c r="C9" s="21"/>
      <c r="D9" s="23">
        <v>0</v>
      </c>
      <c r="E9" s="22"/>
      <c r="F9" s="23">
        <v>0</v>
      </c>
      <c r="G9" s="22"/>
      <c r="H9" s="23">
        <v>0</v>
      </c>
      <c r="I9" s="22"/>
      <c r="J9" s="21"/>
      <c r="K9" s="23">
        <v>0</v>
      </c>
      <c r="L9" s="22"/>
      <c r="M9" s="23">
        <v>0</v>
      </c>
      <c r="N9" s="22"/>
      <c r="O9" s="23">
        <v>0</v>
      </c>
      <c r="P9" s="61">
        <f t="shared" si="0"/>
        <v>0</v>
      </c>
    </row>
    <row r="10" spans="1:16" x14ac:dyDescent="0.25">
      <c r="A10" s="56" t="s">
        <v>15</v>
      </c>
      <c r="B10" s="22"/>
      <c r="C10" s="21"/>
      <c r="D10" s="23">
        <v>0</v>
      </c>
      <c r="E10" s="22"/>
      <c r="F10" s="23">
        <v>0</v>
      </c>
      <c r="G10" s="22"/>
      <c r="H10" s="23">
        <v>0</v>
      </c>
      <c r="I10" s="22"/>
      <c r="J10" s="21"/>
      <c r="K10" s="23">
        <v>0</v>
      </c>
      <c r="L10" s="22"/>
      <c r="M10" s="23">
        <v>0</v>
      </c>
      <c r="N10" s="22"/>
      <c r="O10" s="23">
        <v>0</v>
      </c>
      <c r="P10" s="61">
        <f t="shared" si="0"/>
        <v>0</v>
      </c>
    </row>
    <row r="11" spans="1:16" x14ac:dyDescent="0.25">
      <c r="A11" s="56" t="s">
        <v>16</v>
      </c>
      <c r="B11" s="22"/>
      <c r="C11" s="21"/>
      <c r="D11" s="23">
        <v>0</v>
      </c>
      <c r="E11" s="22"/>
      <c r="F11" s="23">
        <v>0</v>
      </c>
      <c r="G11" s="22"/>
      <c r="H11" s="23">
        <v>0</v>
      </c>
      <c r="I11" s="22"/>
      <c r="J11" s="21"/>
      <c r="K11" s="23">
        <v>0</v>
      </c>
      <c r="L11" s="22"/>
      <c r="M11" s="23">
        <v>0</v>
      </c>
      <c r="N11" s="22"/>
      <c r="O11" s="23">
        <v>0</v>
      </c>
      <c r="P11" s="61">
        <f t="shared" si="0"/>
        <v>0</v>
      </c>
    </row>
    <row r="12" spans="1:16" ht="13" x14ac:dyDescent="0.3">
      <c r="A12" s="5" t="s">
        <v>17</v>
      </c>
      <c r="B12" s="24"/>
      <c r="C12" s="25"/>
      <c r="D12" s="25"/>
      <c r="E12" s="25"/>
      <c r="F12" s="25"/>
      <c r="G12" s="26"/>
      <c r="H12" s="26"/>
      <c r="I12" s="24"/>
      <c r="J12" s="25"/>
      <c r="K12" s="25"/>
      <c r="L12" s="25"/>
      <c r="M12" s="25"/>
      <c r="N12" s="26"/>
      <c r="O12" s="26"/>
      <c r="P12" s="62"/>
    </row>
    <row r="13" spans="1:16" x14ac:dyDescent="0.25">
      <c r="A13" s="56" t="s">
        <v>18</v>
      </c>
      <c r="B13" s="22"/>
      <c r="C13" s="21"/>
      <c r="D13" s="23">
        <v>0</v>
      </c>
      <c r="E13" s="22"/>
      <c r="F13" s="23">
        <v>0</v>
      </c>
      <c r="G13" s="22"/>
      <c r="H13" s="23">
        <v>0</v>
      </c>
      <c r="I13" s="22"/>
      <c r="J13" s="21"/>
      <c r="K13" s="23">
        <v>0</v>
      </c>
      <c r="L13" s="22"/>
      <c r="M13" s="23">
        <v>0</v>
      </c>
      <c r="N13" s="22"/>
      <c r="O13" s="23">
        <v>0</v>
      </c>
      <c r="P13" s="61">
        <f t="shared" ref="P13:P21" si="1">SUM(D13+F13+H13+K13+M13+O13)</f>
        <v>0</v>
      </c>
    </row>
    <row r="14" spans="1:16" x14ac:dyDescent="0.25">
      <c r="A14" s="56" t="s">
        <v>19</v>
      </c>
      <c r="B14" s="22"/>
      <c r="C14" s="21"/>
      <c r="D14" s="23">
        <v>0</v>
      </c>
      <c r="E14" s="22"/>
      <c r="F14" s="23">
        <v>0</v>
      </c>
      <c r="G14" s="22"/>
      <c r="H14" s="23">
        <v>0</v>
      </c>
      <c r="I14" s="22"/>
      <c r="J14" s="21"/>
      <c r="K14" s="23">
        <v>0</v>
      </c>
      <c r="L14" s="22"/>
      <c r="M14" s="23">
        <v>0</v>
      </c>
      <c r="N14" s="22"/>
      <c r="O14" s="23">
        <v>0</v>
      </c>
      <c r="P14" s="61">
        <f t="shared" si="1"/>
        <v>0</v>
      </c>
    </row>
    <row r="15" spans="1:16" ht="25" x14ac:dyDescent="0.25">
      <c r="A15" s="56" t="s">
        <v>20</v>
      </c>
      <c r="B15" s="22"/>
      <c r="C15" s="21"/>
      <c r="D15" s="23">
        <v>0</v>
      </c>
      <c r="E15" s="22"/>
      <c r="F15" s="23">
        <v>0</v>
      </c>
      <c r="G15" s="22"/>
      <c r="H15" s="23">
        <v>0</v>
      </c>
      <c r="I15" s="22"/>
      <c r="J15" s="21"/>
      <c r="K15" s="23">
        <v>0</v>
      </c>
      <c r="L15" s="22"/>
      <c r="M15" s="23">
        <v>0</v>
      </c>
      <c r="N15" s="22"/>
      <c r="O15" s="23">
        <v>0</v>
      </c>
      <c r="P15" s="61">
        <f t="shared" si="1"/>
        <v>0</v>
      </c>
    </row>
    <row r="16" spans="1:16" x14ac:dyDescent="0.25">
      <c r="A16" s="56" t="s">
        <v>21</v>
      </c>
      <c r="B16" s="22"/>
      <c r="C16" s="21"/>
      <c r="D16" s="23">
        <v>0</v>
      </c>
      <c r="E16" s="22"/>
      <c r="F16" s="23">
        <v>0</v>
      </c>
      <c r="G16" s="22"/>
      <c r="H16" s="23">
        <v>0</v>
      </c>
      <c r="I16" s="22"/>
      <c r="J16" s="21"/>
      <c r="K16" s="23">
        <v>0</v>
      </c>
      <c r="L16" s="22"/>
      <c r="M16" s="23">
        <v>0</v>
      </c>
      <c r="N16" s="22"/>
      <c r="O16" s="23">
        <v>0</v>
      </c>
      <c r="P16" s="61">
        <f t="shared" si="1"/>
        <v>0</v>
      </c>
    </row>
    <row r="17" spans="1:16" x14ac:dyDescent="0.25">
      <c r="A17" s="56" t="s">
        <v>22</v>
      </c>
      <c r="B17" s="22"/>
      <c r="C17" s="21"/>
      <c r="D17" s="23">
        <v>0</v>
      </c>
      <c r="E17" s="22"/>
      <c r="F17" s="23">
        <v>0</v>
      </c>
      <c r="G17" s="22"/>
      <c r="H17" s="23">
        <v>0</v>
      </c>
      <c r="I17" s="22"/>
      <c r="J17" s="21"/>
      <c r="K17" s="23">
        <v>0</v>
      </c>
      <c r="L17" s="22"/>
      <c r="M17" s="23">
        <v>0</v>
      </c>
      <c r="N17" s="22"/>
      <c r="O17" s="23">
        <v>0</v>
      </c>
      <c r="P17" s="61">
        <f t="shared" si="1"/>
        <v>0</v>
      </c>
    </row>
    <row r="18" spans="1:16" ht="13" x14ac:dyDescent="0.3">
      <c r="A18" s="5" t="s">
        <v>23</v>
      </c>
      <c r="B18" s="24"/>
      <c r="C18" s="25"/>
      <c r="D18" s="25"/>
      <c r="E18" s="25"/>
      <c r="F18" s="25"/>
      <c r="G18" s="26"/>
      <c r="H18" s="26"/>
      <c r="I18" s="24"/>
      <c r="J18" s="25"/>
      <c r="K18" s="25"/>
      <c r="L18" s="25"/>
      <c r="M18" s="25"/>
      <c r="N18" s="26"/>
      <c r="O18" s="26"/>
      <c r="P18" s="62"/>
    </row>
    <row r="19" spans="1:16" x14ac:dyDescent="0.25">
      <c r="A19" s="56" t="s">
        <v>24</v>
      </c>
      <c r="B19" s="22"/>
      <c r="C19" s="21"/>
      <c r="D19" s="23">
        <v>0</v>
      </c>
      <c r="E19" s="22"/>
      <c r="F19" s="23">
        <v>0</v>
      </c>
      <c r="G19" s="22"/>
      <c r="H19" s="23">
        <v>0</v>
      </c>
      <c r="I19" s="22"/>
      <c r="J19" s="21"/>
      <c r="K19" s="23">
        <v>0</v>
      </c>
      <c r="L19" s="22"/>
      <c r="M19" s="23">
        <v>0</v>
      </c>
      <c r="N19" s="22"/>
      <c r="O19" s="23">
        <v>0</v>
      </c>
      <c r="P19" s="61">
        <f t="shared" si="1"/>
        <v>0</v>
      </c>
    </row>
    <row r="20" spans="1:16" x14ac:dyDescent="0.25">
      <c r="A20" s="56" t="s">
        <v>25</v>
      </c>
      <c r="B20" s="22"/>
      <c r="C20" s="21"/>
      <c r="D20" s="23">
        <v>0</v>
      </c>
      <c r="E20" s="22"/>
      <c r="F20" s="23">
        <v>0</v>
      </c>
      <c r="G20" s="22"/>
      <c r="H20" s="23">
        <v>0</v>
      </c>
      <c r="I20" s="22"/>
      <c r="J20" s="21"/>
      <c r="K20" s="23">
        <v>0</v>
      </c>
      <c r="L20" s="22"/>
      <c r="M20" s="23">
        <v>0</v>
      </c>
      <c r="N20" s="22"/>
      <c r="O20" s="23">
        <v>0</v>
      </c>
      <c r="P20" s="61">
        <f t="shared" si="1"/>
        <v>0</v>
      </c>
    </row>
    <row r="21" spans="1:16" ht="13" thickBot="1" x14ac:dyDescent="0.3">
      <c r="A21" s="57" t="s">
        <v>26</v>
      </c>
      <c r="B21" s="27"/>
      <c r="C21" s="28"/>
      <c r="D21" s="29">
        <v>0</v>
      </c>
      <c r="E21" s="27"/>
      <c r="F21" s="29">
        <v>0</v>
      </c>
      <c r="G21" s="27"/>
      <c r="H21" s="29">
        <v>0</v>
      </c>
      <c r="I21" s="27"/>
      <c r="J21" s="28"/>
      <c r="K21" s="29">
        <v>0</v>
      </c>
      <c r="L21" s="27"/>
      <c r="M21" s="29">
        <v>0</v>
      </c>
      <c r="N21" s="27"/>
      <c r="O21" s="29">
        <v>0</v>
      </c>
      <c r="P21" s="61">
        <f t="shared" si="1"/>
        <v>0</v>
      </c>
    </row>
    <row r="22" spans="1:16" ht="13.5" thickBot="1" x14ac:dyDescent="0.35">
      <c r="A22" s="58" t="s">
        <v>27</v>
      </c>
      <c r="B22" s="30"/>
      <c r="C22" s="31">
        <f>SUM(C6:C21)</f>
        <v>0</v>
      </c>
      <c r="D22" s="32">
        <f>SUM(D6:D21)</f>
        <v>0</v>
      </c>
      <c r="E22" s="33"/>
      <c r="F22" s="32">
        <f>SUM(F6:F21)</f>
        <v>0</v>
      </c>
      <c r="G22" s="33"/>
      <c r="H22" s="32">
        <f>SUM(H6:H21)</f>
        <v>0</v>
      </c>
      <c r="I22" s="30"/>
      <c r="J22" s="31">
        <f>SUM(J6:J21)</f>
        <v>0</v>
      </c>
      <c r="K22" s="32">
        <f>SUM(K6:K21)</f>
        <v>0</v>
      </c>
      <c r="L22" s="33"/>
      <c r="M22" s="32">
        <f>SUM(M6:M21)</f>
        <v>0</v>
      </c>
      <c r="N22" s="33"/>
      <c r="O22" s="32">
        <f>SUM(O6:O21)</f>
        <v>0</v>
      </c>
      <c r="P22" s="63">
        <f>SUM(P6:P21)</f>
        <v>0</v>
      </c>
    </row>
    <row r="23" spans="1:16" ht="13" x14ac:dyDescent="0.3">
      <c r="A23" s="53" t="s">
        <v>193</v>
      </c>
      <c r="B23" s="34"/>
      <c r="C23" s="35"/>
      <c r="D23" s="35"/>
      <c r="E23" s="35"/>
      <c r="F23" s="35"/>
      <c r="G23" s="36"/>
      <c r="H23" s="36"/>
      <c r="I23" s="34"/>
      <c r="J23" s="35"/>
      <c r="K23" s="35"/>
      <c r="L23" s="35"/>
      <c r="M23" s="35"/>
      <c r="N23" s="36"/>
      <c r="O23" s="36"/>
      <c r="P23" s="64"/>
    </row>
    <row r="24" spans="1:16" ht="16.5" customHeight="1" thickBot="1" x14ac:dyDescent="0.3">
      <c r="A24" s="54" t="s">
        <v>32</v>
      </c>
      <c r="B24" s="37"/>
      <c r="C24" s="38"/>
      <c r="D24" s="164"/>
      <c r="E24" s="162"/>
      <c r="F24" s="164"/>
      <c r="G24" s="162"/>
      <c r="H24" s="164"/>
      <c r="I24" s="162"/>
      <c r="J24" s="163"/>
      <c r="K24" s="164"/>
      <c r="L24" s="162"/>
      <c r="M24" s="164"/>
      <c r="N24" s="162"/>
      <c r="O24" s="164"/>
      <c r="P24" s="61">
        <f>'Engineered Components'!K120</f>
        <v>0</v>
      </c>
    </row>
    <row r="25" spans="1:16" ht="13.5" thickBot="1" x14ac:dyDescent="0.35">
      <c r="A25" s="55" t="s">
        <v>195</v>
      </c>
      <c r="B25" s="39"/>
      <c r="C25" s="40">
        <f>SUM(C24)</f>
        <v>0</v>
      </c>
      <c r="D25" s="165"/>
      <c r="E25" s="165"/>
      <c r="F25" s="165"/>
      <c r="G25" s="165"/>
      <c r="H25" s="165"/>
      <c r="I25" s="166"/>
      <c r="J25" s="167"/>
      <c r="K25" s="165"/>
      <c r="L25" s="165"/>
      <c r="M25" s="165"/>
      <c r="N25" s="165"/>
      <c r="O25" s="165"/>
      <c r="P25" s="65">
        <f>P24</f>
        <v>0</v>
      </c>
    </row>
    <row r="26" spans="1:16" ht="13" x14ac:dyDescent="0.3">
      <c r="A26" s="15" t="s">
        <v>191</v>
      </c>
      <c r="B26" s="15"/>
      <c r="C26" s="16"/>
      <c r="D26" s="16"/>
      <c r="E26" s="16"/>
      <c r="F26" s="16"/>
      <c r="G26" s="17"/>
      <c r="H26" s="17"/>
      <c r="I26" s="15"/>
      <c r="J26" s="16"/>
      <c r="K26" s="16"/>
      <c r="L26" s="16"/>
      <c r="M26" s="16"/>
      <c r="N26" s="17"/>
      <c r="O26" s="17"/>
      <c r="P26" s="66"/>
    </row>
    <row r="27" spans="1:16" x14ac:dyDescent="0.25">
      <c r="A27" s="54" t="s">
        <v>192</v>
      </c>
      <c r="B27" s="162"/>
      <c r="C27" s="163"/>
      <c r="D27" s="164"/>
      <c r="E27" s="162"/>
      <c r="F27" s="164"/>
      <c r="G27" s="162"/>
      <c r="H27" s="164"/>
      <c r="I27" s="162"/>
      <c r="J27" s="163"/>
      <c r="K27" s="164"/>
      <c r="L27" s="162"/>
      <c r="M27" s="164"/>
      <c r="N27" s="162"/>
      <c r="O27" s="164"/>
      <c r="P27" s="61">
        <f>'OPTION - Flush_Test Service'!P21</f>
        <v>0</v>
      </c>
    </row>
    <row r="28" spans="1:16" ht="12.75" customHeight="1" thickBot="1" x14ac:dyDescent="0.3">
      <c r="A28" s="13"/>
      <c r="B28" s="42"/>
      <c r="C28" s="43"/>
      <c r="D28" s="43"/>
      <c r="E28" s="43"/>
      <c r="F28" s="43"/>
      <c r="G28" s="43"/>
      <c r="H28" s="43"/>
      <c r="I28" s="42"/>
      <c r="J28" s="43"/>
      <c r="K28" s="43"/>
      <c r="L28" s="43"/>
      <c r="M28" s="43"/>
      <c r="N28" s="43"/>
      <c r="O28" s="43"/>
      <c r="P28" s="67"/>
    </row>
    <row r="29" spans="1:16" ht="13.5" thickBot="1" x14ac:dyDescent="0.35">
      <c r="A29" s="18" t="s">
        <v>194</v>
      </c>
      <c r="B29" s="44"/>
      <c r="C29" s="52">
        <f>SUM(C22+C25)</f>
        <v>0</v>
      </c>
      <c r="D29" s="32">
        <f>SUM(D22+D25)</f>
        <v>0</v>
      </c>
      <c r="E29" s="45"/>
      <c r="F29" s="32">
        <f>SUM(F22+F25)</f>
        <v>0</v>
      </c>
      <c r="G29" s="45"/>
      <c r="H29" s="32">
        <f>SUM(H22+H25)</f>
        <v>0</v>
      </c>
      <c r="I29" s="44"/>
      <c r="J29" s="52">
        <f>SUM(J22+J25)</f>
        <v>0</v>
      </c>
      <c r="K29" s="32">
        <f>SUM(K22+K25)</f>
        <v>0</v>
      </c>
      <c r="L29" s="45"/>
      <c r="M29" s="32">
        <f>SUM(M22+M25)</f>
        <v>0</v>
      </c>
      <c r="N29" s="45"/>
      <c r="O29" s="32">
        <f>SUM(O22+O25)</f>
        <v>0</v>
      </c>
      <c r="P29" s="68">
        <f>SUM(P22+P25)</f>
        <v>0</v>
      </c>
    </row>
    <row r="30" spans="1:16" ht="13.5" thickBot="1" x14ac:dyDescent="0.3">
      <c r="A30" s="13"/>
      <c r="B30" s="46"/>
      <c r="C30" s="47"/>
      <c r="D30" s="47"/>
      <c r="E30" s="47"/>
      <c r="F30" s="47"/>
      <c r="G30" s="47"/>
      <c r="H30" s="47"/>
      <c r="I30" s="46"/>
      <c r="J30" s="47"/>
      <c r="K30" s="47"/>
      <c r="L30" s="47"/>
      <c r="M30" s="47"/>
      <c r="N30" s="47"/>
      <c r="O30" s="47"/>
      <c r="P30" s="48"/>
    </row>
    <row r="31" spans="1:16" ht="13.5" thickBot="1" x14ac:dyDescent="0.35">
      <c r="A31" s="19" t="s">
        <v>28</v>
      </c>
      <c r="B31" s="44"/>
      <c r="C31" s="31" t="e">
        <f>SUM(#REF!+#REF!+#REF!)</f>
        <v>#REF!</v>
      </c>
      <c r="D31" s="49" t="e">
        <f>SUM(#REF!+#REF!+#REF!)</f>
        <v>#REF!</v>
      </c>
      <c r="E31" s="45"/>
      <c r="F31" s="49" t="e">
        <f>SUM(#REF!+#REF!+#REF!)</f>
        <v>#REF!</v>
      </c>
      <c r="G31" s="45"/>
      <c r="H31" s="49" t="e">
        <f>SUM(#REF!+#REF!+#REF!)</f>
        <v>#REF!</v>
      </c>
      <c r="I31" s="44"/>
      <c r="J31" s="31" t="e">
        <f>SUM(#REF!+#REF!+#REF!)</f>
        <v>#REF!</v>
      </c>
      <c r="K31" s="49" t="e">
        <f>SUM(#REF!+#REF!+#REF!)</f>
        <v>#REF!</v>
      </c>
      <c r="L31" s="45"/>
      <c r="M31" s="49" t="e">
        <f>SUM(#REF!+#REF!+#REF!)</f>
        <v>#REF!</v>
      </c>
      <c r="N31" s="45"/>
      <c r="O31" s="49" t="e">
        <f>SUM(#REF!+#REF!+#REF!)</f>
        <v>#REF!</v>
      </c>
      <c r="P31" s="69" t="e">
        <f>SUM(#REF!+#REF!+#REF!)</f>
        <v>#REF!</v>
      </c>
    </row>
    <row r="32" spans="1:16" ht="13" thickBot="1" x14ac:dyDescent="0.3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6"/>
    </row>
    <row r="33" spans="1:16" ht="13.5" thickBot="1" x14ac:dyDescent="0.35">
      <c r="A33" s="20" t="s">
        <v>29</v>
      </c>
      <c r="B33" s="44"/>
      <c r="C33" s="50" t="e">
        <f>SUM(C29+C31+J29+J31)</f>
        <v>#REF!</v>
      </c>
      <c r="D33" s="51"/>
      <c r="E33" s="51"/>
      <c r="F33" s="51"/>
      <c r="G33" s="80" t="s">
        <v>30</v>
      </c>
      <c r="H33" s="80"/>
      <c r="I33" s="70"/>
      <c r="J33" s="59"/>
      <c r="K33" s="59"/>
      <c r="L33" s="71"/>
      <c r="M33" s="77" t="e">
        <f>SUM(P31+P29)</f>
        <v>#REF!</v>
      </c>
      <c r="N33" s="78"/>
      <c r="O33" s="78"/>
      <c r="P33" s="79"/>
    </row>
    <row r="34" spans="1:16" ht="13" x14ac:dyDescent="0.3">
      <c r="A34" s="2"/>
      <c r="B34" s="10"/>
      <c r="C34" s="9"/>
      <c r="D34" s="9"/>
      <c r="E34" s="9"/>
      <c r="F34" s="9"/>
    </row>
    <row r="35" spans="1:16" ht="13" x14ac:dyDescent="0.3">
      <c r="A35" s="10"/>
      <c r="B35" s="1"/>
      <c r="C35" s="9"/>
      <c r="D35" s="9"/>
      <c r="E35" s="9"/>
      <c r="F35" s="9"/>
    </row>
    <row r="36" spans="1:16" ht="13" x14ac:dyDescent="0.3">
      <c r="A36" s="1"/>
      <c r="B36" s="10"/>
    </row>
    <row r="37" spans="1:16" x14ac:dyDescent="0.25">
      <c r="A37" s="10"/>
    </row>
    <row r="42" spans="1:16" x14ac:dyDescent="0.25">
      <c r="E42" s="6"/>
    </row>
  </sheetData>
  <mergeCells count="14">
    <mergeCell ref="A1:P1"/>
    <mergeCell ref="A32:P32"/>
    <mergeCell ref="M33:P33"/>
    <mergeCell ref="G33:H33"/>
    <mergeCell ref="P2:P4"/>
    <mergeCell ref="G3:H3"/>
    <mergeCell ref="E3:F3"/>
    <mergeCell ref="B3:D3"/>
    <mergeCell ref="B2:H2"/>
    <mergeCell ref="I2:O2"/>
    <mergeCell ref="I3:K3"/>
    <mergeCell ref="L3:M3"/>
    <mergeCell ref="N3:O3"/>
    <mergeCell ref="A2:A4"/>
  </mergeCells>
  <phoneticPr fontId="0" type="noConversion"/>
  <printOptions horizontalCentered="1"/>
  <pageMargins left="0.25" right="0.25" top="1.43" bottom="0.75" header="0.45" footer="0.3"/>
  <pageSetup scale="95" orientation="landscape" r:id="rId1"/>
  <headerFooter alignWithMargins="0"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20"/>
  <sheetViews>
    <sheetView topLeftCell="A108" workbookViewId="0">
      <selection activeCell="K110" sqref="K110:K118"/>
    </sheetView>
  </sheetViews>
  <sheetFormatPr defaultRowHeight="12.5" x14ac:dyDescent="0.25"/>
  <cols>
    <col min="1" max="1" width="19.90625" customWidth="1"/>
    <col min="2" max="2" width="23.81640625" customWidth="1"/>
    <col min="3" max="3" width="28.08984375" customWidth="1"/>
    <col min="4" max="4" width="9.453125" customWidth="1"/>
    <col min="5" max="5" width="57.26953125" bestFit="1" customWidth="1"/>
    <col min="6" max="6" width="15.7265625" customWidth="1"/>
    <col min="7" max="7" width="37.54296875" customWidth="1"/>
    <col min="8" max="8" width="10.453125" customWidth="1"/>
  </cols>
  <sheetData>
    <row r="2" spans="1:12" ht="13" x14ac:dyDescent="0.3">
      <c r="A2" s="90" t="s">
        <v>32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25">
      <c r="A3" s="91" t="s">
        <v>33</v>
      </c>
      <c r="B3" s="92" t="s">
        <v>76</v>
      </c>
      <c r="C3" s="91" t="s">
        <v>34</v>
      </c>
      <c r="D3" s="92" t="s">
        <v>57</v>
      </c>
      <c r="E3" s="92" t="s">
        <v>56</v>
      </c>
      <c r="F3" s="92" t="s">
        <v>75</v>
      </c>
      <c r="G3" s="92" t="s">
        <v>58</v>
      </c>
      <c r="H3" s="91" t="s">
        <v>35</v>
      </c>
      <c r="I3" s="91" t="s">
        <v>7</v>
      </c>
      <c r="J3" s="91" t="s">
        <v>36</v>
      </c>
      <c r="K3" s="91" t="s">
        <v>37</v>
      </c>
      <c r="L3" s="91" t="s">
        <v>38</v>
      </c>
    </row>
    <row r="4" spans="1:12" x14ac:dyDescent="0.25">
      <c r="A4" s="94">
        <v>1</v>
      </c>
      <c r="B4" s="95" t="s">
        <v>43</v>
      </c>
      <c r="C4" s="95" t="s">
        <v>39</v>
      </c>
      <c r="D4" s="96"/>
      <c r="E4" s="96"/>
      <c r="F4" s="96"/>
      <c r="G4" s="96"/>
      <c r="H4" s="93"/>
      <c r="I4" s="93"/>
      <c r="J4" s="93"/>
      <c r="K4" s="93"/>
      <c r="L4" s="93"/>
    </row>
    <row r="5" spans="1:12" x14ac:dyDescent="0.25">
      <c r="A5" s="94"/>
      <c r="B5" s="95"/>
      <c r="C5" s="95"/>
      <c r="D5" s="95" t="s">
        <v>55</v>
      </c>
      <c r="E5" s="101" t="s">
        <v>77</v>
      </c>
      <c r="F5" s="103" t="s">
        <v>78</v>
      </c>
      <c r="G5" s="95" t="s">
        <v>59</v>
      </c>
      <c r="H5" s="94">
        <v>1</v>
      </c>
      <c r="I5" s="95" t="s">
        <v>85</v>
      </c>
      <c r="J5" s="145"/>
      <c r="K5" s="146">
        <f>J5*H5</f>
        <v>0</v>
      </c>
      <c r="L5" s="114"/>
    </row>
    <row r="6" spans="1:12" x14ac:dyDescent="0.25">
      <c r="A6" s="94"/>
      <c r="B6" s="95"/>
      <c r="C6" s="95"/>
      <c r="D6" s="95"/>
      <c r="E6" s="102"/>
      <c r="F6" s="104"/>
      <c r="G6" s="95"/>
      <c r="H6" s="94"/>
      <c r="I6" s="94"/>
      <c r="J6" s="145"/>
      <c r="K6" s="146"/>
      <c r="L6" s="114"/>
    </row>
    <row r="7" spans="1:12" x14ac:dyDescent="0.25">
      <c r="A7" s="94"/>
      <c r="B7" s="95"/>
      <c r="C7" s="95"/>
      <c r="D7" s="105" t="s">
        <v>60</v>
      </c>
      <c r="E7" s="106" t="s">
        <v>77</v>
      </c>
      <c r="F7" s="107" t="s">
        <v>78</v>
      </c>
      <c r="G7" s="105" t="s">
        <v>59</v>
      </c>
      <c r="H7" s="110">
        <v>1</v>
      </c>
      <c r="I7" s="95" t="s">
        <v>85</v>
      </c>
      <c r="J7" s="146"/>
      <c r="K7" s="146">
        <f t="shared" ref="K7" si="0">J7*H7</f>
        <v>0</v>
      </c>
      <c r="L7" s="114"/>
    </row>
    <row r="8" spans="1:12" x14ac:dyDescent="0.25">
      <c r="A8" s="94"/>
      <c r="B8" s="95"/>
      <c r="C8" s="95"/>
      <c r="D8" s="105"/>
      <c r="E8" s="108"/>
      <c r="F8" s="109"/>
      <c r="G8" s="105"/>
      <c r="H8" s="110"/>
      <c r="I8" s="94"/>
      <c r="J8" s="146"/>
      <c r="K8" s="146"/>
      <c r="L8" s="114"/>
    </row>
    <row r="9" spans="1:12" x14ac:dyDescent="0.25">
      <c r="A9" s="94"/>
      <c r="B9" s="95"/>
      <c r="C9" s="95"/>
      <c r="D9" s="98" t="s">
        <v>61</v>
      </c>
      <c r="E9" s="112" t="s">
        <v>79</v>
      </c>
      <c r="F9" s="103" t="s">
        <v>78</v>
      </c>
      <c r="G9" s="95" t="s">
        <v>63</v>
      </c>
      <c r="H9" s="115">
        <v>1</v>
      </c>
      <c r="I9" s="95" t="s">
        <v>85</v>
      </c>
      <c r="J9" s="146"/>
      <c r="K9" s="146">
        <f t="shared" ref="K9" si="1">J9*H9</f>
        <v>0</v>
      </c>
      <c r="L9" s="114"/>
    </row>
    <row r="10" spans="1:12" x14ac:dyDescent="0.25">
      <c r="A10" s="94"/>
      <c r="B10" s="95"/>
      <c r="C10" s="95"/>
      <c r="D10" s="98"/>
      <c r="E10" s="113"/>
      <c r="F10" s="104"/>
      <c r="G10" s="95"/>
      <c r="H10" s="116"/>
      <c r="I10" s="94"/>
      <c r="J10" s="146"/>
      <c r="K10" s="146"/>
      <c r="L10" s="114"/>
    </row>
    <row r="11" spans="1:12" ht="25" customHeight="1" x14ac:dyDescent="0.25">
      <c r="A11" s="94"/>
      <c r="B11" s="95"/>
      <c r="C11" s="95"/>
      <c r="D11" s="95" t="s">
        <v>65</v>
      </c>
      <c r="E11" s="101" t="s">
        <v>80</v>
      </c>
      <c r="F11" s="103" t="s">
        <v>78</v>
      </c>
      <c r="G11" s="95" t="s">
        <v>63</v>
      </c>
      <c r="H11" s="115">
        <v>1</v>
      </c>
      <c r="I11" s="95" t="s">
        <v>85</v>
      </c>
      <c r="J11" s="146"/>
      <c r="K11" s="146">
        <f t="shared" ref="K11" si="2">J11*H11</f>
        <v>0</v>
      </c>
      <c r="L11" s="114"/>
    </row>
    <row r="12" spans="1:12" ht="7" customHeight="1" x14ac:dyDescent="0.25">
      <c r="A12" s="94"/>
      <c r="B12" s="95"/>
      <c r="C12" s="95"/>
      <c r="D12" s="95"/>
      <c r="E12" s="102"/>
      <c r="F12" s="104"/>
      <c r="G12" s="95"/>
      <c r="H12" s="116"/>
      <c r="I12" s="94"/>
      <c r="J12" s="146"/>
      <c r="K12" s="146"/>
      <c r="L12" s="114"/>
    </row>
    <row r="13" spans="1:12" x14ac:dyDescent="0.25">
      <c r="A13" s="94"/>
      <c r="B13" s="95"/>
      <c r="C13" s="95"/>
      <c r="D13" s="95" t="s">
        <v>66</v>
      </c>
      <c r="E13" s="101" t="s">
        <v>79</v>
      </c>
      <c r="F13" s="103" t="s">
        <v>78</v>
      </c>
      <c r="G13" s="95" t="s">
        <v>67</v>
      </c>
      <c r="H13" s="115">
        <v>1</v>
      </c>
      <c r="I13" s="95" t="s">
        <v>85</v>
      </c>
      <c r="J13" s="146"/>
      <c r="K13" s="146">
        <f t="shared" ref="K13" si="3">J13*H13</f>
        <v>0</v>
      </c>
      <c r="L13" s="114"/>
    </row>
    <row r="14" spans="1:12" x14ac:dyDescent="0.25">
      <c r="A14" s="94"/>
      <c r="B14" s="95"/>
      <c r="C14" s="95"/>
      <c r="D14" s="95"/>
      <c r="E14" s="102"/>
      <c r="F14" s="104"/>
      <c r="G14" s="95"/>
      <c r="H14" s="116"/>
      <c r="I14" s="94"/>
      <c r="J14" s="146"/>
      <c r="K14" s="146"/>
      <c r="L14" s="114"/>
    </row>
    <row r="15" spans="1:12" ht="25" customHeight="1" x14ac:dyDescent="0.25">
      <c r="A15" s="94"/>
      <c r="B15" s="95"/>
      <c r="C15" s="95"/>
      <c r="D15" s="95" t="s">
        <v>68</v>
      </c>
      <c r="E15" s="101" t="s">
        <v>80</v>
      </c>
      <c r="F15" s="103" t="s">
        <v>78</v>
      </c>
      <c r="G15" s="100" t="s">
        <v>67</v>
      </c>
      <c r="H15" s="115">
        <v>1</v>
      </c>
      <c r="I15" s="95" t="s">
        <v>85</v>
      </c>
      <c r="J15" s="146"/>
      <c r="K15" s="146">
        <f t="shared" ref="K15" si="4">J15*H15</f>
        <v>0</v>
      </c>
      <c r="L15" s="114"/>
    </row>
    <row r="16" spans="1:12" x14ac:dyDescent="0.25">
      <c r="A16" s="94"/>
      <c r="B16" s="95"/>
      <c r="C16" s="95"/>
      <c r="D16" s="95"/>
      <c r="E16" s="102"/>
      <c r="F16" s="104"/>
      <c r="G16" s="100"/>
      <c r="H16" s="116"/>
      <c r="I16" s="94"/>
      <c r="J16" s="146"/>
      <c r="K16" s="146"/>
      <c r="L16" s="114"/>
    </row>
    <row r="17" spans="1:12" ht="25" customHeight="1" x14ac:dyDescent="0.25">
      <c r="A17" s="94"/>
      <c r="B17" s="95"/>
      <c r="C17" s="95"/>
      <c r="D17" s="95" t="s">
        <v>69</v>
      </c>
      <c r="E17" s="101" t="s">
        <v>82</v>
      </c>
      <c r="F17" s="103" t="s">
        <v>78</v>
      </c>
      <c r="G17" s="95" t="s">
        <v>70</v>
      </c>
      <c r="H17" s="115">
        <v>1</v>
      </c>
      <c r="I17" s="95" t="s">
        <v>85</v>
      </c>
      <c r="J17" s="146"/>
      <c r="K17" s="146">
        <f t="shared" ref="K17" si="5">J17*H17</f>
        <v>0</v>
      </c>
      <c r="L17" s="114"/>
    </row>
    <row r="18" spans="1:12" x14ac:dyDescent="0.25">
      <c r="A18" s="94"/>
      <c r="B18" s="95"/>
      <c r="C18" s="95"/>
      <c r="D18" s="95"/>
      <c r="E18" s="102"/>
      <c r="F18" s="104"/>
      <c r="G18" s="95"/>
      <c r="H18" s="116"/>
      <c r="I18" s="94"/>
      <c r="J18" s="146"/>
      <c r="K18" s="146"/>
      <c r="L18" s="114"/>
    </row>
    <row r="19" spans="1:12" ht="25" customHeight="1" x14ac:dyDescent="0.25">
      <c r="A19" s="94"/>
      <c r="B19" s="95"/>
      <c r="C19" s="95"/>
      <c r="D19" s="95" t="s">
        <v>71</v>
      </c>
      <c r="E19" s="101" t="s">
        <v>82</v>
      </c>
      <c r="F19" s="103" t="s">
        <v>78</v>
      </c>
      <c r="G19" s="95" t="s">
        <v>70</v>
      </c>
      <c r="H19" s="115">
        <v>1</v>
      </c>
      <c r="I19" s="95" t="s">
        <v>85</v>
      </c>
      <c r="J19" s="146"/>
      <c r="K19" s="146">
        <f t="shared" ref="K19" si="6">J19*H19</f>
        <v>0</v>
      </c>
      <c r="L19" s="114"/>
    </row>
    <row r="20" spans="1:12" x14ac:dyDescent="0.25">
      <c r="A20" s="94"/>
      <c r="B20" s="95"/>
      <c r="C20" s="95"/>
      <c r="D20" s="95"/>
      <c r="E20" s="102"/>
      <c r="F20" s="104"/>
      <c r="G20" s="95"/>
      <c r="H20" s="116"/>
      <c r="I20" s="94"/>
      <c r="J20" s="146"/>
      <c r="K20" s="146"/>
      <c r="L20" s="114"/>
    </row>
    <row r="21" spans="1:12" ht="25" customHeight="1" x14ac:dyDescent="0.25">
      <c r="A21" s="94"/>
      <c r="B21" s="95"/>
      <c r="C21" s="95"/>
      <c r="D21" s="95" t="s">
        <v>72</v>
      </c>
      <c r="E21" s="101" t="s">
        <v>83</v>
      </c>
      <c r="F21" s="103" t="s">
        <v>78</v>
      </c>
      <c r="G21" s="95" t="s">
        <v>73</v>
      </c>
      <c r="H21" s="115">
        <v>1</v>
      </c>
      <c r="I21" s="95" t="s">
        <v>85</v>
      </c>
      <c r="J21" s="146"/>
      <c r="K21" s="146">
        <f t="shared" ref="K21" si="7">J21*H21</f>
        <v>0</v>
      </c>
      <c r="L21" s="114"/>
    </row>
    <row r="22" spans="1:12" ht="10" customHeight="1" x14ac:dyDescent="0.25">
      <c r="A22" s="94"/>
      <c r="B22" s="95"/>
      <c r="C22" s="95"/>
      <c r="D22" s="95"/>
      <c r="E22" s="102"/>
      <c r="F22" s="104"/>
      <c r="G22" s="95"/>
      <c r="H22" s="116"/>
      <c r="I22" s="94"/>
      <c r="J22" s="146"/>
      <c r="K22" s="146"/>
      <c r="L22" s="114"/>
    </row>
    <row r="23" spans="1:12" ht="50" customHeight="1" x14ac:dyDescent="0.25">
      <c r="A23" s="94"/>
      <c r="B23" s="95"/>
      <c r="C23" s="95"/>
      <c r="D23" s="95" t="s">
        <v>74</v>
      </c>
      <c r="E23" s="101" t="s">
        <v>84</v>
      </c>
      <c r="F23" s="103" t="s">
        <v>78</v>
      </c>
      <c r="G23" s="95" t="s">
        <v>73</v>
      </c>
      <c r="H23" s="115">
        <v>1</v>
      </c>
      <c r="I23" s="95" t="s">
        <v>85</v>
      </c>
      <c r="J23" s="146"/>
      <c r="K23" s="146">
        <f t="shared" ref="K23" si="8">J23*H23</f>
        <v>0</v>
      </c>
      <c r="L23" s="114"/>
    </row>
    <row r="24" spans="1:12" ht="2.5" customHeight="1" x14ac:dyDescent="0.25">
      <c r="A24" s="94"/>
      <c r="B24" s="95"/>
      <c r="C24" s="95"/>
      <c r="D24" s="95"/>
      <c r="E24" s="102"/>
      <c r="F24" s="104"/>
      <c r="G24" s="95"/>
      <c r="H24" s="116"/>
      <c r="I24" s="94"/>
      <c r="J24" s="146"/>
      <c r="K24" s="146"/>
      <c r="L24" s="114"/>
    </row>
    <row r="25" spans="1:12" x14ac:dyDescent="0.25">
      <c r="A25" s="120"/>
      <c r="B25" s="41"/>
      <c r="C25" s="41"/>
      <c r="D25" s="121"/>
      <c r="E25" s="121"/>
      <c r="F25" s="121"/>
      <c r="G25" s="121"/>
      <c r="H25" s="122"/>
      <c r="I25" s="122"/>
      <c r="J25" s="122"/>
      <c r="K25" s="122"/>
      <c r="L25" s="122"/>
    </row>
    <row r="26" spans="1:12" ht="25" x14ac:dyDescent="0.25">
      <c r="A26" s="115">
        <v>2</v>
      </c>
      <c r="B26" s="103" t="s">
        <v>44</v>
      </c>
      <c r="C26" s="103" t="s">
        <v>40</v>
      </c>
      <c r="D26" s="97" t="s">
        <v>55</v>
      </c>
      <c r="E26" s="99" t="s">
        <v>86</v>
      </c>
      <c r="F26" s="99" t="s">
        <v>81</v>
      </c>
      <c r="G26" s="4" t="s">
        <v>87</v>
      </c>
      <c r="H26" s="111">
        <v>1</v>
      </c>
      <c r="I26" s="97" t="s">
        <v>85</v>
      </c>
      <c r="J26" s="147"/>
      <c r="K26" s="147">
        <f>J26*H26</f>
        <v>0</v>
      </c>
      <c r="L26" s="111"/>
    </row>
    <row r="27" spans="1:12" ht="25" x14ac:dyDescent="0.25">
      <c r="A27" s="118"/>
      <c r="B27" s="119"/>
      <c r="C27" s="119"/>
      <c r="D27" s="97" t="s">
        <v>60</v>
      </c>
      <c r="E27" s="99" t="s">
        <v>88</v>
      </c>
      <c r="F27" s="97" t="s">
        <v>81</v>
      </c>
      <c r="G27" s="4" t="s">
        <v>89</v>
      </c>
      <c r="H27" s="111">
        <v>1</v>
      </c>
      <c r="I27" s="97" t="s">
        <v>85</v>
      </c>
      <c r="J27" s="147"/>
      <c r="K27" s="147">
        <f t="shared" ref="K27:K29" si="9">J27*H27</f>
        <v>0</v>
      </c>
      <c r="L27" s="111"/>
    </row>
    <row r="28" spans="1:12" ht="25" x14ac:dyDescent="0.25">
      <c r="A28" s="118"/>
      <c r="B28" s="119"/>
      <c r="C28" s="119"/>
      <c r="D28" s="97" t="s">
        <v>61</v>
      </c>
      <c r="E28" s="99" t="s">
        <v>90</v>
      </c>
      <c r="F28" s="97" t="s">
        <v>91</v>
      </c>
      <c r="G28" s="4" t="s">
        <v>92</v>
      </c>
      <c r="H28" s="111">
        <v>1</v>
      </c>
      <c r="I28" s="97" t="s">
        <v>85</v>
      </c>
      <c r="J28" s="147"/>
      <c r="K28" s="147">
        <f t="shared" si="9"/>
        <v>0</v>
      </c>
      <c r="L28" s="111"/>
    </row>
    <row r="29" spans="1:12" ht="25" x14ac:dyDescent="0.25">
      <c r="A29" s="116"/>
      <c r="B29" s="104"/>
      <c r="C29" s="104"/>
      <c r="D29" s="97" t="s">
        <v>65</v>
      </c>
      <c r="E29" s="99" t="s">
        <v>93</v>
      </c>
      <c r="F29" s="97" t="s">
        <v>81</v>
      </c>
      <c r="G29" s="4" t="s">
        <v>62</v>
      </c>
      <c r="H29" s="111">
        <v>1</v>
      </c>
      <c r="I29" s="97" t="s">
        <v>85</v>
      </c>
      <c r="J29" s="147"/>
      <c r="K29" s="147">
        <f t="shared" si="9"/>
        <v>0</v>
      </c>
      <c r="L29" s="111"/>
    </row>
    <row r="30" spans="1:12" x14ac:dyDescent="0.25">
      <c r="A30" s="91"/>
      <c r="B30" s="92"/>
      <c r="C30" s="92"/>
      <c r="D30" s="92"/>
      <c r="E30" s="92"/>
      <c r="F30" s="92"/>
      <c r="G30" s="127"/>
      <c r="H30" s="91"/>
      <c r="I30" s="91"/>
      <c r="J30" s="91"/>
      <c r="K30" s="91"/>
      <c r="L30" s="91"/>
    </row>
    <row r="31" spans="1:12" ht="25" x14ac:dyDescent="0.25">
      <c r="A31" s="94">
        <v>3</v>
      </c>
      <c r="B31" s="95" t="s">
        <v>45</v>
      </c>
      <c r="C31" s="95" t="s">
        <v>41</v>
      </c>
      <c r="D31" s="96" t="s">
        <v>55</v>
      </c>
      <c r="E31" s="123" t="s">
        <v>94</v>
      </c>
      <c r="F31" s="96" t="s">
        <v>81</v>
      </c>
      <c r="G31" s="128" t="s">
        <v>59</v>
      </c>
      <c r="H31" s="124">
        <v>1</v>
      </c>
      <c r="I31" s="125" t="s">
        <v>85</v>
      </c>
      <c r="J31" s="147"/>
      <c r="K31" s="147">
        <f>J31*H31</f>
        <v>0</v>
      </c>
      <c r="L31" s="111"/>
    </row>
    <row r="32" spans="1:12" ht="25" x14ac:dyDescent="0.25">
      <c r="A32" s="94"/>
      <c r="B32" s="95"/>
      <c r="C32" s="95"/>
      <c r="D32" s="96" t="s">
        <v>60</v>
      </c>
      <c r="E32" s="123" t="s">
        <v>94</v>
      </c>
      <c r="F32" s="96" t="s">
        <v>81</v>
      </c>
      <c r="G32" s="128" t="s">
        <v>63</v>
      </c>
      <c r="H32" s="124">
        <v>1</v>
      </c>
      <c r="I32" s="125" t="s">
        <v>85</v>
      </c>
      <c r="J32" s="147"/>
      <c r="K32" s="147">
        <f t="shared" ref="K32:K35" si="10">J32*H32</f>
        <v>0</v>
      </c>
      <c r="L32" s="111"/>
    </row>
    <row r="33" spans="1:12" ht="25" x14ac:dyDescent="0.25">
      <c r="A33" s="94"/>
      <c r="B33" s="95"/>
      <c r="C33" s="95"/>
      <c r="D33" s="96" t="s">
        <v>61</v>
      </c>
      <c r="E33" s="123" t="s">
        <v>94</v>
      </c>
      <c r="F33" s="96" t="s">
        <v>81</v>
      </c>
      <c r="G33" s="128" t="s">
        <v>67</v>
      </c>
      <c r="H33" s="124">
        <v>1</v>
      </c>
      <c r="I33" s="125" t="s">
        <v>85</v>
      </c>
      <c r="J33" s="147"/>
      <c r="K33" s="147">
        <f t="shared" si="10"/>
        <v>0</v>
      </c>
      <c r="L33" s="111"/>
    </row>
    <row r="34" spans="1:12" ht="25" x14ac:dyDescent="0.25">
      <c r="A34" s="94"/>
      <c r="B34" s="95"/>
      <c r="C34" s="95"/>
      <c r="D34" s="96" t="s">
        <v>64</v>
      </c>
      <c r="E34" s="123" t="s">
        <v>94</v>
      </c>
      <c r="F34" s="96" t="s">
        <v>81</v>
      </c>
      <c r="G34" s="128" t="s">
        <v>70</v>
      </c>
      <c r="H34" s="124">
        <v>1</v>
      </c>
      <c r="I34" s="125" t="s">
        <v>85</v>
      </c>
      <c r="J34" s="147"/>
      <c r="K34" s="147">
        <f t="shared" si="10"/>
        <v>0</v>
      </c>
      <c r="L34" s="111"/>
    </row>
    <row r="35" spans="1:12" ht="25" x14ac:dyDescent="0.25">
      <c r="A35" s="94"/>
      <c r="B35" s="95"/>
      <c r="C35" s="95"/>
      <c r="D35" s="96" t="s">
        <v>66</v>
      </c>
      <c r="E35" s="123" t="s">
        <v>96</v>
      </c>
      <c r="F35" s="96" t="s">
        <v>81</v>
      </c>
      <c r="G35" s="128" t="s">
        <v>73</v>
      </c>
      <c r="H35" s="124">
        <v>1</v>
      </c>
      <c r="I35" s="125" t="s">
        <v>85</v>
      </c>
      <c r="J35" s="147"/>
      <c r="K35" s="147">
        <f t="shared" si="10"/>
        <v>0</v>
      </c>
      <c r="L35" s="111"/>
    </row>
    <row r="36" spans="1:12" x14ac:dyDescent="0.25">
      <c r="A36" s="91"/>
      <c r="B36" s="92"/>
      <c r="C36" s="92"/>
      <c r="D36" s="92"/>
      <c r="E36" s="92"/>
      <c r="F36" s="92"/>
      <c r="G36" s="127"/>
      <c r="H36" s="91"/>
      <c r="I36" s="91"/>
      <c r="J36" s="91"/>
      <c r="K36" s="91"/>
      <c r="L36" s="91"/>
    </row>
    <row r="37" spans="1:12" ht="50" x14ac:dyDescent="0.25">
      <c r="A37" s="94">
        <v>4</v>
      </c>
      <c r="B37" s="95" t="s">
        <v>46</v>
      </c>
      <c r="C37" s="95" t="s">
        <v>42</v>
      </c>
      <c r="D37" s="96" t="s">
        <v>55</v>
      </c>
      <c r="E37" s="129" t="s">
        <v>97</v>
      </c>
      <c r="F37" s="96" t="s">
        <v>95</v>
      </c>
      <c r="G37" s="128" t="s">
        <v>87</v>
      </c>
      <c r="H37" s="111">
        <v>1</v>
      </c>
      <c r="I37" s="97" t="s">
        <v>85</v>
      </c>
      <c r="J37" s="147"/>
      <c r="K37" s="147">
        <f>J37*H37</f>
        <v>0</v>
      </c>
      <c r="L37" s="111"/>
    </row>
    <row r="38" spans="1:12" ht="50" x14ac:dyDescent="0.25">
      <c r="A38" s="94"/>
      <c r="B38" s="95"/>
      <c r="C38" s="95"/>
      <c r="D38" s="96" t="s">
        <v>60</v>
      </c>
      <c r="E38" s="129" t="s">
        <v>98</v>
      </c>
      <c r="F38" s="96" t="s">
        <v>95</v>
      </c>
      <c r="G38" s="128" t="s">
        <v>99</v>
      </c>
      <c r="H38" s="111">
        <v>1</v>
      </c>
      <c r="I38" s="97" t="s">
        <v>85</v>
      </c>
      <c r="J38" s="147"/>
      <c r="K38" s="147">
        <f t="shared" ref="K38:K84" si="11">J38*H38</f>
        <v>0</v>
      </c>
      <c r="L38" s="111"/>
    </row>
    <row r="39" spans="1:12" ht="50" x14ac:dyDescent="0.25">
      <c r="A39" s="94"/>
      <c r="B39" s="95"/>
      <c r="C39" s="95"/>
      <c r="D39" s="96" t="s">
        <v>61</v>
      </c>
      <c r="E39" s="129" t="s">
        <v>100</v>
      </c>
      <c r="F39" s="130" t="s">
        <v>95</v>
      </c>
      <c r="G39" s="128" t="s">
        <v>87</v>
      </c>
      <c r="H39" s="111">
        <v>1</v>
      </c>
      <c r="I39" s="97" t="s">
        <v>85</v>
      </c>
      <c r="J39" s="147"/>
      <c r="K39" s="147">
        <f t="shared" si="11"/>
        <v>0</v>
      </c>
      <c r="L39" s="111"/>
    </row>
    <row r="40" spans="1:12" ht="50" x14ac:dyDescent="0.25">
      <c r="A40" s="94"/>
      <c r="B40" s="95"/>
      <c r="C40" s="95"/>
      <c r="D40" s="96" t="s">
        <v>64</v>
      </c>
      <c r="E40" s="129" t="s">
        <v>101</v>
      </c>
      <c r="F40" s="130" t="s">
        <v>95</v>
      </c>
      <c r="G40" s="128" t="s">
        <v>89</v>
      </c>
      <c r="H40" s="111">
        <v>1</v>
      </c>
      <c r="I40" s="97" t="s">
        <v>85</v>
      </c>
      <c r="J40" s="147"/>
      <c r="K40" s="147">
        <f t="shared" si="11"/>
        <v>0</v>
      </c>
      <c r="L40" s="111"/>
    </row>
    <row r="41" spans="1:12" ht="58" x14ac:dyDescent="0.25">
      <c r="A41" s="94"/>
      <c r="B41" s="95"/>
      <c r="C41" s="95"/>
      <c r="D41" s="96" t="s">
        <v>66</v>
      </c>
      <c r="E41" s="131" t="s">
        <v>103</v>
      </c>
      <c r="F41" s="130" t="s">
        <v>95</v>
      </c>
      <c r="G41" s="128" t="s">
        <v>89</v>
      </c>
      <c r="H41" s="111">
        <v>1</v>
      </c>
      <c r="I41" s="97" t="s">
        <v>85</v>
      </c>
      <c r="J41" s="147"/>
      <c r="K41" s="147">
        <f t="shared" si="11"/>
        <v>0</v>
      </c>
      <c r="L41" s="111"/>
    </row>
    <row r="42" spans="1:12" ht="50" x14ac:dyDescent="0.25">
      <c r="A42" s="94"/>
      <c r="B42" s="95"/>
      <c r="C42" s="95"/>
      <c r="D42" s="96" t="s">
        <v>68</v>
      </c>
      <c r="E42" s="129" t="s">
        <v>104</v>
      </c>
      <c r="F42" s="130" t="s">
        <v>95</v>
      </c>
      <c r="G42" s="128" t="s">
        <v>63</v>
      </c>
      <c r="H42" s="111">
        <v>1</v>
      </c>
      <c r="I42" s="97" t="s">
        <v>85</v>
      </c>
      <c r="J42" s="147"/>
      <c r="K42" s="147">
        <f t="shared" si="11"/>
        <v>0</v>
      </c>
      <c r="L42" s="111"/>
    </row>
    <row r="43" spans="1:12" ht="50" x14ac:dyDescent="0.25">
      <c r="A43" s="94"/>
      <c r="B43" s="95"/>
      <c r="C43" s="95"/>
      <c r="D43" s="96" t="s">
        <v>69</v>
      </c>
      <c r="E43" s="132" t="s">
        <v>105</v>
      </c>
      <c r="F43" s="130" t="s">
        <v>95</v>
      </c>
      <c r="G43" s="128" t="s">
        <v>92</v>
      </c>
      <c r="H43" s="111">
        <v>1</v>
      </c>
      <c r="I43" s="97" t="s">
        <v>85</v>
      </c>
      <c r="J43" s="147"/>
      <c r="K43" s="147">
        <f t="shared" si="11"/>
        <v>0</v>
      </c>
      <c r="L43" s="111"/>
    </row>
    <row r="44" spans="1:12" ht="50" x14ac:dyDescent="0.25">
      <c r="A44" s="94"/>
      <c r="B44" s="95"/>
      <c r="C44" s="95"/>
      <c r="D44" s="96" t="s">
        <v>71</v>
      </c>
      <c r="E44" s="132" t="s">
        <v>103</v>
      </c>
      <c r="F44" s="130" t="s">
        <v>95</v>
      </c>
      <c r="G44" s="128" t="s">
        <v>92</v>
      </c>
      <c r="H44" s="111">
        <v>1</v>
      </c>
      <c r="I44" s="97" t="s">
        <v>85</v>
      </c>
      <c r="J44" s="147"/>
      <c r="K44" s="147">
        <f t="shared" si="11"/>
        <v>0</v>
      </c>
      <c r="L44" s="111"/>
    </row>
    <row r="45" spans="1:12" ht="50" x14ac:dyDescent="0.25">
      <c r="A45" s="94"/>
      <c r="B45" s="95"/>
      <c r="C45" s="95"/>
      <c r="D45" s="96" t="s">
        <v>72</v>
      </c>
      <c r="E45" s="132" t="s">
        <v>106</v>
      </c>
      <c r="F45" s="130" t="s">
        <v>95</v>
      </c>
      <c r="G45" s="128" t="s">
        <v>67</v>
      </c>
      <c r="H45" s="111">
        <v>1</v>
      </c>
      <c r="I45" s="97" t="s">
        <v>85</v>
      </c>
      <c r="J45" s="147"/>
      <c r="K45" s="147">
        <f t="shared" si="11"/>
        <v>0</v>
      </c>
      <c r="L45" s="111"/>
    </row>
    <row r="46" spans="1:12" ht="50" x14ac:dyDescent="0.25">
      <c r="A46" s="94"/>
      <c r="B46" s="95"/>
      <c r="C46" s="95"/>
      <c r="D46" s="96" t="s">
        <v>74</v>
      </c>
      <c r="E46" s="132" t="s">
        <v>107</v>
      </c>
      <c r="F46" s="130" t="s">
        <v>95</v>
      </c>
      <c r="G46" s="128" t="s">
        <v>70</v>
      </c>
      <c r="H46" s="111">
        <v>1</v>
      </c>
      <c r="I46" s="97" t="s">
        <v>85</v>
      </c>
      <c r="J46" s="147"/>
      <c r="K46" s="147">
        <f t="shared" si="11"/>
        <v>0</v>
      </c>
      <c r="L46" s="111"/>
    </row>
    <row r="47" spans="1:12" ht="50" x14ac:dyDescent="0.25">
      <c r="A47" s="94"/>
      <c r="B47" s="95"/>
      <c r="C47" s="95"/>
      <c r="D47" s="96" t="s">
        <v>108</v>
      </c>
      <c r="E47" s="132" t="s">
        <v>109</v>
      </c>
      <c r="F47" s="130" t="s">
        <v>95</v>
      </c>
      <c r="G47" s="128" t="s">
        <v>62</v>
      </c>
      <c r="H47" s="111">
        <v>1</v>
      </c>
      <c r="I47" s="97" t="s">
        <v>85</v>
      </c>
      <c r="J47" s="147"/>
      <c r="K47" s="147">
        <f t="shared" si="11"/>
        <v>0</v>
      </c>
      <c r="L47" s="111"/>
    </row>
    <row r="48" spans="1:12" ht="50" x14ac:dyDescent="0.25">
      <c r="A48" s="94"/>
      <c r="B48" s="95"/>
      <c r="C48" s="95"/>
      <c r="D48" s="96" t="s">
        <v>110</v>
      </c>
      <c r="E48" s="132" t="s">
        <v>111</v>
      </c>
      <c r="F48" s="130" t="s">
        <v>95</v>
      </c>
      <c r="G48" s="128" t="s">
        <v>62</v>
      </c>
      <c r="H48" s="111">
        <v>1</v>
      </c>
      <c r="I48" s="97" t="s">
        <v>85</v>
      </c>
      <c r="J48" s="147"/>
      <c r="K48" s="147">
        <f t="shared" si="11"/>
        <v>0</v>
      </c>
      <c r="L48" s="111"/>
    </row>
    <row r="49" spans="1:12" ht="50" x14ac:dyDescent="0.25">
      <c r="A49" s="94"/>
      <c r="B49" s="95"/>
      <c r="C49" s="95"/>
      <c r="D49" s="96" t="s">
        <v>112</v>
      </c>
      <c r="E49" s="132" t="s">
        <v>113</v>
      </c>
      <c r="F49" s="130" t="s">
        <v>95</v>
      </c>
      <c r="G49" s="128" t="s">
        <v>87</v>
      </c>
      <c r="H49" s="111">
        <v>1</v>
      </c>
      <c r="I49" s="97" t="s">
        <v>85</v>
      </c>
      <c r="J49" s="147"/>
      <c r="K49" s="147">
        <f t="shared" si="11"/>
        <v>0</v>
      </c>
      <c r="L49" s="111"/>
    </row>
    <row r="50" spans="1:12" ht="50" x14ac:dyDescent="0.25">
      <c r="A50" s="94"/>
      <c r="B50" s="95"/>
      <c r="C50" s="95"/>
      <c r="D50" s="96" t="s">
        <v>114</v>
      </c>
      <c r="E50" s="132" t="s">
        <v>113</v>
      </c>
      <c r="F50" s="130" t="s">
        <v>95</v>
      </c>
      <c r="G50" s="128" t="s">
        <v>87</v>
      </c>
      <c r="H50" s="111">
        <v>1</v>
      </c>
      <c r="I50" s="97" t="s">
        <v>85</v>
      </c>
      <c r="J50" s="147"/>
      <c r="K50" s="147">
        <f t="shared" si="11"/>
        <v>0</v>
      </c>
      <c r="L50" s="111"/>
    </row>
    <row r="51" spans="1:12" ht="50" x14ac:dyDescent="0.25">
      <c r="A51" s="94"/>
      <c r="B51" s="95"/>
      <c r="C51" s="95"/>
      <c r="D51" s="96" t="s">
        <v>115</v>
      </c>
      <c r="E51" s="132" t="s">
        <v>113</v>
      </c>
      <c r="F51" s="130" t="s">
        <v>95</v>
      </c>
      <c r="G51" s="128" t="s">
        <v>89</v>
      </c>
      <c r="H51" s="111">
        <v>1</v>
      </c>
      <c r="I51" s="97" t="s">
        <v>85</v>
      </c>
      <c r="J51" s="147"/>
      <c r="K51" s="147">
        <f t="shared" si="11"/>
        <v>0</v>
      </c>
      <c r="L51" s="111"/>
    </row>
    <row r="52" spans="1:12" ht="50" x14ac:dyDescent="0.25">
      <c r="A52" s="94"/>
      <c r="B52" s="95"/>
      <c r="C52" s="95"/>
      <c r="D52" s="96" t="s">
        <v>116</v>
      </c>
      <c r="E52" s="132" t="s">
        <v>113</v>
      </c>
      <c r="F52" s="130" t="s">
        <v>95</v>
      </c>
      <c r="G52" s="128" t="s">
        <v>89</v>
      </c>
      <c r="H52" s="111">
        <v>1</v>
      </c>
      <c r="I52" s="97" t="s">
        <v>85</v>
      </c>
      <c r="J52" s="147"/>
      <c r="K52" s="147">
        <f t="shared" si="11"/>
        <v>0</v>
      </c>
      <c r="L52" s="111"/>
    </row>
    <row r="53" spans="1:12" ht="50" x14ac:dyDescent="0.25">
      <c r="A53" s="94"/>
      <c r="B53" s="95"/>
      <c r="C53" s="95"/>
      <c r="D53" s="96" t="s">
        <v>117</v>
      </c>
      <c r="E53" s="132" t="s">
        <v>113</v>
      </c>
      <c r="F53" s="130" t="s">
        <v>95</v>
      </c>
      <c r="G53" s="128" t="s">
        <v>92</v>
      </c>
      <c r="H53" s="111">
        <v>1</v>
      </c>
      <c r="I53" s="97" t="s">
        <v>85</v>
      </c>
      <c r="J53" s="147"/>
      <c r="K53" s="147">
        <f t="shared" si="11"/>
        <v>0</v>
      </c>
      <c r="L53" s="111"/>
    </row>
    <row r="54" spans="1:12" ht="50" x14ac:dyDescent="0.25">
      <c r="A54" s="94"/>
      <c r="B54" s="95"/>
      <c r="C54" s="95"/>
      <c r="D54" s="96" t="s">
        <v>118</v>
      </c>
      <c r="E54" s="132" t="s">
        <v>113</v>
      </c>
      <c r="F54" s="130" t="s">
        <v>95</v>
      </c>
      <c r="G54" s="128" t="s">
        <v>92</v>
      </c>
      <c r="H54" s="111">
        <v>1</v>
      </c>
      <c r="I54" s="97" t="s">
        <v>85</v>
      </c>
      <c r="J54" s="147"/>
      <c r="K54" s="147">
        <f t="shared" si="11"/>
        <v>0</v>
      </c>
      <c r="L54" s="111"/>
    </row>
    <row r="55" spans="1:12" ht="50" x14ac:dyDescent="0.25">
      <c r="A55" s="94"/>
      <c r="B55" s="95"/>
      <c r="C55" s="95"/>
      <c r="D55" s="96" t="s">
        <v>119</v>
      </c>
      <c r="E55" s="132" t="s">
        <v>113</v>
      </c>
      <c r="F55" s="130" t="s">
        <v>95</v>
      </c>
      <c r="G55" s="128" t="s">
        <v>62</v>
      </c>
      <c r="H55" s="111">
        <v>1</v>
      </c>
      <c r="I55" s="97" t="s">
        <v>85</v>
      </c>
      <c r="J55" s="147"/>
      <c r="K55" s="147">
        <f t="shared" si="11"/>
        <v>0</v>
      </c>
      <c r="L55" s="111"/>
    </row>
    <row r="56" spans="1:12" ht="50" x14ac:dyDescent="0.25">
      <c r="A56" s="94"/>
      <c r="B56" s="95"/>
      <c r="C56" s="95"/>
      <c r="D56" s="96" t="s">
        <v>120</v>
      </c>
      <c r="E56" s="132" t="s">
        <v>113</v>
      </c>
      <c r="F56" s="130" t="s">
        <v>95</v>
      </c>
      <c r="G56" s="128" t="s">
        <v>62</v>
      </c>
      <c r="H56" s="111">
        <v>1</v>
      </c>
      <c r="I56" s="97" t="s">
        <v>85</v>
      </c>
      <c r="J56" s="147"/>
      <c r="K56" s="147">
        <f t="shared" si="11"/>
        <v>0</v>
      </c>
      <c r="L56" s="111"/>
    </row>
    <row r="57" spans="1:12" ht="50" x14ac:dyDescent="0.25">
      <c r="A57" s="94"/>
      <c r="B57" s="95"/>
      <c r="C57" s="95"/>
      <c r="D57" s="96" t="s">
        <v>121</v>
      </c>
      <c r="E57" s="132" t="s">
        <v>101</v>
      </c>
      <c r="F57" s="130" t="s">
        <v>95</v>
      </c>
      <c r="G57" s="128" t="s">
        <v>122</v>
      </c>
      <c r="H57" s="111">
        <v>1</v>
      </c>
      <c r="I57" s="97" t="s">
        <v>85</v>
      </c>
      <c r="J57" s="147"/>
      <c r="K57" s="147">
        <f t="shared" si="11"/>
        <v>0</v>
      </c>
      <c r="L57" s="111"/>
    </row>
    <row r="58" spans="1:12" ht="50" x14ac:dyDescent="0.25">
      <c r="A58" s="94"/>
      <c r="B58" s="95"/>
      <c r="C58" s="95"/>
      <c r="D58" s="96" t="s">
        <v>123</v>
      </c>
      <c r="E58" s="132" t="s">
        <v>124</v>
      </c>
      <c r="F58" s="130" t="s">
        <v>95</v>
      </c>
      <c r="G58" s="128" t="s">
        <v>62</v>
      </c>
      <c r="H58" s="111">
        <v>1</v>
      </c>
      <c r="I58" s="97" t="s">
        <v>85</v>
      </c>
      <c r="J58" s="147"/>
      <c r="K58" s="147">
        <f t="shared" si="11"/>
        <v>0</v>
      </c>
      <c r="L58" s="111"/>
    </row>
    <row r="59" spans="1:12" ht="50" x14ac:dyDescent="0.25">
      <c r="A59" s="94"/>
      <c r="B59" s="95"/>
      <c r="C59" s="95"/>
      <c r="D59" s="96" t="s">
        <v>125</v>
      </c>
      <c r="E59" s="132" t="s">
        <v>126</v>
      </c>
      <c r="F59" s="130" t="s">
        <v>95</v>
      </c>
      <c r="G59" s="128" t="s">
        <v>73</v>
      </c>
      <c r="H59" s="111">
        <v>1</v>
      </c>
      <c r="I59" s="97" t="s">
        <v>85</v>
      </c>
      <c r="J59" s="147"/>
      <c r="K59" s="147">
        <f t="shared" si="11"/>
        <v>0</v>
      </c>
      <c r="L59" s="111"/>
    </row>
    <row r="60" spans="1:12" ht="87.5" x14ac:dyDescent="0.25">
      <c r="A60" s="94"/>
      <c r="B60" s="95"/>
      <c r="C60" s="95"/>
      <c r="D60" s="96" t="s">
        <v>127</v>
      </c>
      <c r="E60" s="132" t="s">
        <v>128</v>
      </c>
      <c r="F60" s="130" t="s">
        <v>95</v>
      </c>
      <c r="G60" s="133" t="s">
        <v>129</v>
      </c>
      <c r="H60" s="111">
        <v>1</v>
      </c>
      <c r="I60" s="97" t="s">
        <v>85</v>
      </c>
      <c r="J60" s="147"/>
      <c r="K60" s="147">
        <f t="shared" si="11"/>
        <v>0</v>
      </c>
      <c r="L60" s="111"/>
    </row>
    <row r="61" spans="1:12" ht="87.5" x14ac:dyDescent="0.25">
      <c r="A61" s="94"/>
      <c r="B61" s="95"/>
      <c r="C61" s="95"/>
      <c r="D61" s="96" t="s">
        <v>130</v>
      </c>
      <c r="E61" s="132" t="s">
        <v>131</v>
      </c>
      <c r="F61" s="130" t="s">
        <v>95</v>
      </c>
      <c r="G61" s="128" t="s">
        <v>87</v>
      </c>
      <c r="H61" s="111">
        <v>1</v>
      </c>
      <c r="I61" s="97" t="s">
        <v>85</v>
      </c>
      <c r="J61" s="147"/>
      <c r="K61" s="147">
        <f t="shared" si="11"/>
        <v>0</v>
      </c>
      <c r="L61" s="111"/>
    </row>
    <row r="62" spans="1:12" ht="50" x14ac:dyDescent="0.25">
      <c r="A62" s="94"/>
      <c r="B62" s="95"/>
      <c r="C62" s="95"/>
      <c r="D62" s="96" t="s">
        <v>132</v>
      </c>
      <c r="E62" s="132" t="s">
        <v>133</v>
      </c>
      <c r="F62" s="130" t="s">
        <v>95</v>
      </c>
      <c r="G62" s="128" t="s">
        <v>59</v>
      </c>
      <c r="H62" s="111">
        <v>1</v>
      </c>
      <c r="I62" s="97" t="s">
        <v>85</v>
      </c>
      <c r="J62" s="147"/>
      <c r="K62" s="147">
        <f t="shared" si="11"/>
        <v>0</v>
      </c>
      <c r="L62" s="111"/>
    </row>
    <row r="63" spans="1:12" ht="50" x14ac:dyDescent="0.25">
      <c r="A63" s="94"/>
      <c r="B63" s="95"/>
      <c r="C63" s="95"/>
      <c r="D63" s="96" t="s">
        <v>134</v>
      </c>
      <c r="E63" s="132" t="s">
        <v>133</v>
      </c>
      <c r="F63" s="130" t="s">
        <v>95</v>
      </c>
      <c r="G63" s="128" t="s">
        <v>59</v>
      </c>
      <c r="H63" s="111">
        <v>1</v>
      </c>
      <c r="I63" s="97" t="s">
        <v>85</v>
      </c>
      <c r="J63" s="147"/>
      <c r="K63" s="147">
        <f t="shared" si="11"/>
        <v>0</v>
      </c>
      <c r="L63" s="111"/>
    </row>
    <row r="64" spans="1:12" ht="50" x14ac:dyDescent="0.25">
      <c r="A64" s="94"/>
      <c r="B64" s="95"/>
      <c r="C64" s="95"/>
      <c r="D64" s="96" t="s">
        <v>135</v>
      </c>
      <c r="E64" s="132" t="s">
        <v>136</v>
      </c>
      <c r="F64" s="130" t="s">
        <v>95</v>
      </c>
      <c r="G64" s="128" t="s">
        <v>59</v>
      </c>
      <c r="H64" s="111">
        <v>1</v>
      </c>
      <c r="I64" s="97" t="s">
        <v>85</v>
      </c>
      <c r="J64" s="147"/>
      <c r="K64" s="147">
        <f t="shared" si="11"/>
        <v>0</v>
      </c>
      <c r="L64" s="111"/>
    </row>
    <row r="65" spans="1:12" ht="87.5" x14ac:dyDescent="0.25">
      <c r="A65" s="94"/>
      <c r="B65" s="95"/>
      <c r="C65" s="95"/>
      <c r="D65" s="96" t="s">
        <v>137</v>
      </c>
      <c r="E65" s="132" t="s">
        <v>128</v>
      </c>
      <c r="F65" s="130" t="s">
        <v>95</v>
      </c>
      <c r="G65" s="128" t="s">
        <v>89</v>
      </c>
      <c r="H65" s="111">
        <v>1</v>
      </c>
      <c r="I65" s="97" t="s">
        <v>85</v>
      </c>
      <c r="J65" s="147"/>
      <c r="K65" s="147">
        <f t="shared" si="11"/>
        <v>0</v>
      </c>
      <c r="L65" s="111"/>
    </row>
    <row r="66" spans="1:12" ht="87.5" x14ac:dyDescent="0.25">
      <c r="A66" s="94"/>
      <c r="B66" s="95"/>
      <c r="C66" s="95"/>
      <c r="D66" s="96" t="s">
        <v>138</v>
      </c>
      <c r="E66" s="132" t="s">
        <v>131</v>
      </c>
      <c r="F66" s="130" t="s">
        <v>95</v>
      </c>
      <c r="G66" s="128" t="s">
        <v>63</v>
      </c>
      <c r="H66" s="111">
        <v>1</v>
      </c>
      <c r="I66" s="97" t="s">
        <v>85</v>
      </c>
      <c r="J66" s="147"/>
      <c r="K66" s="147">
        <f t="shared" si="11"/>
        <v>0</v>
      </c>
      <c r="L66" s="111"/>
    </row>
    <row r="67" spans="1:12" ht="87.5" x14ac:dyDescent="0.25">
      <c r="A67" s="94"/>
      <c r="B67" s="95"/>
      <c r="C67" s="95"/>
      <c r="D67" s="96" t="s">
        <v>139</v>
      </c>
      <c r="E67" s="132" t="s">
        <v>128</v>
      </c>
      <c r="F67" s="130" t="s">
        <v>95</v>
      </c>
      <c r="G67" s="128" t="s">
        <v>92</v>
      </c>
      <c r="H67" s="111">
        <v>1</v>
      </c>
      <c r="I67" s="97" t="s">
        <v>85</v>
      </c>
      <c r="J67" s="147"/>
      <c r="K67" s="147">
        <f t="shared" si="11"/>
        <v>0</v>
      </c>
      <c r="L67" s="111"/>
    </row>
    <row r="68" spans="1:12" ht="87.5" x14ac:dyDescent="0.25">
      <c r="A68" s="94"/>
      <c r="B68" s="95"/>
      <c r="C68" s="95"/>
      <c r="D68" s="96" t="s">
        <v>140</v>
      </c>
      <c r="E68" s="132" t="s">
        <v>128</v>
      </c>
      <c r="F68" s="130" t="s">
        <v>95</v>
      </c>
      <c r="G68" s="128" t="s">
        <v>67</v>
      </c>
      <c r="H68" s="111">
        <v>1</v>
      </c>
      <c r="I68" s="97" t="s">
        <v>85</v>
      </c>
      <c r="J68" s="147"/>
      <c r="K68" s="147">
        <f t="shared" si="11"/>
        <v>0</v>
      </c>
      <c r="L68" s="111"/>
    </row>
    <row r="69" spans="1:12" ht="50" x14ac:dyDescent="0.25">
      <c r="A69" s="94"/>
      <c r="B69" s="95"/>
      <c r="C69" s="95"/>
      <c r="D69" s="96" t="s">
        <v>141</v>
      </c>
      <c r="E69" s="132" t="s">
        <v>142</v>
      </c>
      <c r="F69" s="130" t="s">
        <v>95</v>
      </c>
      <c r="G69" s="128" t="s">
        <v>67</v>
      </c>
      <c r="H69" s="111">
        <v>1</v>
      </c>
      <c r="I69" s="97" t="s">
        <v>85</v>
      </c>
      <c r="J69" s="147"/>
      <c r="K69" s="147">
        <f t="shared" si="11"/>
        <v>0</v>
      </c>
      <c r="L69" s="111"/>
    </row>
    <row r="70" spans="1:12" ht="87.5" x14ac:dyDescent="0.25">
      <c r="A70" s="94"/>
      <c r="B70" s="95"/>
      <c r="C70" s="95"/>
      <c r="D70" s="96" t="s">
        <v>143</v>
      </c>
      <c r="E70" s="132" t="s">
        <v>128</v>
      </c>
      <c r="F70" s="130" t="s">
        <v>95</v>
      </c>
      <c r="G70" s="128" t="s">
        <v>87</v>
      </c>
      <c r="H70" s="111">
        <v>1</v>
      </c>
      <c r="I70" s="97" t="s">
        <v>85</v>
      </c>
      <c r="J70" s="147"/>
      <c r="K70" s="147">
        <f t="shared" si="11"/>
        <v>0</v>
      </c>
      <c r="L70" s="111"/>
    </row>
    <row r="71" spans="1:12" ht="87.5" x14ac:dyDescent="0.25">
      <c r="A71" s="94"/>
      <c r="B71" s="95"/>
      <c r="C71" s="95"/>
      <c r="D71" s="96" t="s">
        <v>144</v>
      </c>
      <c r="E71" s="132" t="s">
        <v>145</v>
      </c>
      <c r="F71" s="130" t="s">
        <v>95</v>
      </c>
      <c r="G71" s="128" t="s">
        <v>89</v>
      </c>
      <c r="H71" s="111">
        <v>1</v>
      </c>
      <c r="I71" s="97" t="s">
        <v>85</v>
      </c>
      <c r="J71" s="147"/>
      <c r="K71" s="147">
        <f t="shared" si="11"/>
        <v>0</v>
      </c>
      <c r="L71" s="111"/>
    </row>
    <row r="72" spans="1:12" ht="87.5" x14ac:dyDescent="0.25">
      <c r="A72" s="94"/>
      <c r="B72" s="95"/>
      <c r="C72" s="95"/>
      <c r="D72" s="96" t="s">
        <v>146</v>
      </c>
      <c r="E72" s="132" t="s">
        <v>147</v>
      </c>
      <c r="F72" s="130" t="s">
        <v>95</v>
      </c>
      <c r="G72" s="128" t="s">
        <v>92</v>
      </c>
      <c r="H72" s="111">
        <v>1</v>
      </c>
      <c r="I72" s="97" t="s">
        <v>85</v>
      </c>
      <c r="J72" s="147"/>
      <c r="K72" s="147">
        <f t="shared" si="11"/>
        <v>0</v>
      </c>
      <c r="L72" s="111"/>
    </row>
    <row r="73" spans="1:12" ht="87.5" x14ac:dyDescent="0.25">
      <c r="A73" s="94"/>
      <c r="B73" s="95"/>
      <c r="C73" s="95"/>
      <c r="D73" s="96" t="s">
        <v>148</v>
      </c>
      <c r="E73" s="132" t="s">
        <v>149</v>
      </c>
      <c r="F73" s="130" t="s">
        <v>95</v>
      </c>
      <c r="G73" s="128" t="s">
        <v>70</v>
      </c>
      <c r="H73" s="111">
        <v>1</v>
      </c>
      <c r="I73" s="97" t="s">
        <v>85</v>
      </c>
      <c r="J73" s="147"/>
      <c r="K73" s="147">
        <f t="shared" si="11"/>
        <v>0</v>
      </c>
      <c r="L73" s="111"/>
    </row>
    <row r="74" spans="1:12" ht="87.5" x14ac:dyDescent="0.25">
      <c r="A74" s="94"/>
      <c r="B74" s="95"/>
      <c r="C74" s="95"/>
      <c r="D74" s="96" t="s">
        <v>150</v>
      </c>
      <c r="E74" s="132" t="s">
        <v>151</v>
      </c>
      <c r="F74" s="130" t="s">
        <v>95</v>
      </c>
      <c r="G74" s="128" t="s">
        <v>62</v>
      </c>
      <c r="H74" s="111">
        <v>1</v>
      </c>
      <c r="I74" s="97" t="s">
        <v>85</v>
      </c>
      <c r="J74" s="147"/>
      <c r="K74" s="147">
        <f t="shared" si="11"/>
        <v>0</v>
      </c>
      <c r="L74" s="111"/>
    </row>
    <row r="75" spans="1:12" ht="87.5" x14ac:dyDescent="0.25">
      <c r="A75" s="94"/>
      <c r="B75" s="95"/>
      <c r="C75" s="95"/>
      <c r="D75" s="96" t="s">
        <v>152</v>
      </c>
      <c r="E75" s="132" t="s">
        <v>153</v>
      </c>
      <c r="F75" s="130" t="s">
        <v>95</v>
      </c>
      <c r="G75" s="128" t="s">
        <v>62</v>
      </c>
      <c r="H75" s="111">
        <v>1</v>
      </c>
      <c r="I75" s="97" t="s">
        <v>85</v>
      </c>
      <c r="J75" s="147"/>
      <c r="K75" s="147">
        <f t="shared" si="11"/>
        <v>0</v>
      </c>
      <c r="L75" s="111"/>
    </row>
    <row r="76" spans="1:12" ht="87.5" x14ac:dyDescent="0.25">
      <c r="A76" s="94"/>
      <c r="B76" s="95"/>
      <c r="C76" s="95"/>
      <c r="D76" s="96" t="s">
        <v>155</v>
      </c>
      <c r="E76" s="132" t="s">
        <v>154</v>
      </c>
      <c r="F76" s="130" t="s">
        <v>95</v>
      </c>
      <c r="G76" s="128" t="s">
        <v>87</v>
      </c>
      <c r="H76" s="111">
        <v>1</v>
      </c>
      <c r="I76" s="97" t="s">
        <v>85</v>
      </c>
      <c r="J76" s="147"/>
      <c r="K76" s="147">
        <f t="shared" si="11"/>
        <v>0</v>
      </c>
      <c r="L76" s="111"/>
    </row>
    <row r="77" spans="1:12" ht="87.5" x14ac:dyDescent="0.25">
      <c r="A77" s="94"/>
      <c r="B77" s="95"/>
      <c r="C77" s="95"/>
      <c r="D77" s="96" t="s">
        <v>156</v>
      </c>
      <c r="E77" s="132" t="s">
        <v>153</v>
      </c>
      <c r="F77" s="130" t="s">
        <v>95</v>
      </c>
      <c r="G77" s="128" t="s">
        <v>87</v>
      </c>
      <c r="H77" s="111">
        <v>1</v>
      </c>
      <c r="I77" s="97" t="s">
        <v>85</v>
      </c>
      <c r="J77" s="147"/>
      <c r="K77" s="147">
        <f t="shared" si="11"/>
        <v>0</v>
      </c>
      <c r="L77" s="111"/>
    </row>
    <row r="78" spans="1:12" ht="87.5" x14ac:dyDescent="0.25">
      <c r="A78" s="94"/>
      <c r="B78" s="95"/>
      <c r="C78" s="95"/>
      <c r="D78" s="96" t="s">
        <v>157</v>
      </c>
      <c r="E78" s="132" t="s">
        <v>158</v>
      </c>
      <c r="F78" s="130" t="s">
        <v>95</v>
      </c>
      <c r="G78" s="128" t="s">
        <v>89</v>
      </c>
      <c r="H78" s="111">
        <v>1</v>
      </c>
      <c r="I78" s="97" t="s">
        <v>85</v>
      </c>
      <c r="J78" s="147"/>
      <c r="K78" s="147">
        <f t="shared" si="11"/>
        <v>0</v>
      </c>
      <c r="L78" s="111"/>
    </row>
    <row r="79" spans="1:12" ht="87.5" x14ac:dyDescent="0.25">
      <c r="A79" s="94"/>
      <c r="B79" s="95"/>
      <c r="C79" s="95"/>
      <c r="D79" s="96" t="s">
        <v>159</v>
      </c>
      <c r="E79" s="132" t="s">
        <v>153</v>
      </c>
      <c r="F79" s="130" t="s">
        <v>95</v>
      </c>
      <c r="G79" s="128" t="s">
        <v>89</v>
      </c>
      <c r="H79" s="111">
        <v>1</v>
      </c>
      <c r="I79" s="97" t="s">
        <v>85</v>
      </c>
      <c r="J79" s="147"/>
      <c r="K79" s="147">
        <f t="shared" si="11"/>
        <v>0</v>
      </c>
      <c r="L79" s="111"/>
    </row>
    <row r="80" spans="1:12" ht="87.5" x14ac:dyDescent="0.25">
      <c r="A80" s="94"/>
      <c r="B80" s="95"/>
      <c r="C80" s="95"/>
      <c r="D80" s="96" t="s">
        <v>160</v>
      </c>
      <c r="E80" s="132" t="s">
        <v>161</v>
      </c>
      <c r="F80" s="130" t="s">
        <v>95</v>
      </c>
      <c r="G80" s="128" t="s">
        <v>92</v>
      </c>
      <c r="H80" s="111">
        <v>1</v>
      </c>
      <c r="I80" s="97" t="s">
        <v>85</v>
      </c>
      <c r="J80" s="147"/>
      <c r="K80" s="147">
        <f t="shared" si="11"/>
        <v>0</v>
      </c>
      <c r="L80" s="111"/>
    </row>
    <row r="81" spans="1:12" ht="87.5" x14ac:dyDescent="0.25">
      <c r="A81" s="94"/>
      <c r="B81" s="95"/>
      <c r="C81" s="95"/>
      <c r="D81" s="96" t="s">
        <v>162</v>
      </c>
      <c r="E81" s="132" t="s">
        <v>153</v>
      </c>
      <c r="F81" s="130" t="s">
        <v>95</v>
      </c>
      <c r="G81" s="128" t="s">
        <v>92</v>
      </c>
      <c r="H81" s="111">
        <v>1</v>
      </c>
      <c r="I81" s="97" t="s">
        <v>85</v>
      </c>
      <c r="J81" s="147"/>
      <c r="K81" s="147">
        <f t="shared" si="11"/>
        <v>0</v>
      </c>
      <c r="L81" s="111"/>
    </row>
    <row r="82" spans="1:12" ht="87.5" x14ac:dyDescent="0.25">
      <c r="A82" s="94"/>
      <c r="B82" s="95"/>
      <c r="C82" s="95"/>
      <c r="D82" s="96" t="s">
        <v>163</v>
      </c>
      <c r="E82" s="132" t="s">
        <v>164</v>
      </c>
      <c r="F82" s="130" t="s">
        <v>95</v>
      </c>
      <c r="G82" s="128" t="s">
        <v>62</v>
      </c>
      <c r="H82" s="111">
        <v>1</v>
      </c>
      <c r="I82" s="97" t="s">
        <v>85</v>
      </c>
      <c r="J82" s="147"/>
      <c r="K82" s="147">
        <f t="shared" si="11"/>
        <v>0</v>
      </c>
      <c r="L82" s="111"/>
    </row>
    <row r="83" spans="1:12" ht="87.5" x14ac:dyDescent="0.25">
      <c r="A83" s="94"/>
      <c r="B83" s="95"/>
      <c r="C83" s="95"/>
      <c r="D83" s="96" t="s">
        <v>165</v>
      </c>
      <c r="E83" s="132" t="s">
        <v>153</v>
      </c>
      <c r="F83" s="130" t="s">
        <v>95</v>
      </c>
      <c r="G83" s="128" t="s">
        <v>62</v>
      </c>
      <c r="H83" s="111">
        <v>1</v>
      </c>
      <c r="I83" s="97" t="s">
        <v>85</v>
      </c>
      <c r="J83" s="147"/>
      <c r="K83" s="147">
        <f t="shared" si="11"/>
        <v>0</v>
      </c>
      <c r="L83" s="111"/>
    </row>
    <row r="84" spans="1:12" ht="78.5" customHeight="1" x14ac:dyDescent="0.25">
      <c r="A84" s="94"/>
      <c r="B84" s="95"/>
      <c r="C84" s="95"/>
      <c r="D84" s="96" t="s">
        <v>166</v>
      </c>
      <c r="E84" s="132" t="s">
        <v>167</v>
      </c>
      <c r="F84" s="130" t="s">
        <v>95</v>
      </c>
      <c r="G84" s="128" t="s">
        <v>168</v>
      </c>
      <c r="H84" s="111">
        <v>1</v>
      </c>
      <c r="I84" s="97" t="s">
        <v>85</v>
      </c>
      <c r="J84" s="147"/>
      <c r="K84" s="147">
        <f t="shared" si="11"/>
        <v>0</v>
      </c>
      <c r="L84" s="111"/>
    </row>
    <row r="85" spans="1:12" x14ac:dyDescent="0.25">
      <c r="A85" s="91"/>
      <c r="B85" s="92"/>
      <c r="C85" s="92"/>
      <c r="D85" s="134"/>
      <c r="E85" s="135"/>
      <c r="F85" s="136"/>
      <c r="G85" s="134"/>
      <c r="H85" s="91"/>
      <c r="I85" s="91"/>
      <c r="J85" s="91"/>
      <c r="K85" s="91"/>
      <c r="L85" s="91"/>
    </row>
    <row r="86" spans="1:12" ht="37.5" x14ac:dyDescent="0.25">
      <c r="A86" s="94">
        <v>5</v>
      </c>
      <c r="B86" s="95" t="s">
        <v>47</v>
      </c>
      <c r="C86" s="95" t="s">
        <v>48</v>
      </c>
      <c r="D86" s="96" t="s">
        <v>169</v>
      </c>
      <c r="E86" s="129" t="s">
        <v>170</v>
      </c>
      <c r="F86" s="137" t="s">
        <v>102</v>
      </c>
      <c r="G86" s="128" t="s">
        <v>59</v>
      </c>
      <c r="H86" s="124">
        <v>1</v>
      </c>
      <c r="I86" s="96" t="s">
        <v>85</v>
      </c>
      <c r="J86" s="147"/>
      <c r="K86" s="147">
        <f>J86*H86</f>
        <v>0</v>
      </c>
      <c r="L86" s="111"/>
    </row>
    <row r="87" spans="1:12" ht="37.5" x14ac:dyDescent="0.25">
      <c r="A87" s="94"/>
      <c r="B87" s="95"/>
      <c r="C87" s="95"/>
      <c r="D87" s="96" t="s">
        <v>60</v>
      </c>
      <c r="E87" s="129" t="s">
        <v>171</v>
      </c>
      <c r="F87" s="137" t="s">
        <v>102</v>
      </c>
      <c r="G87" s="128" t="s">
        <v>59</v>
      </c>
      <c r="H87" s="124">
        <v>1</v>
      </c>
      <c r="I87" s="96" t="s">
        <v>85</v>
      </c>
      <c r="J87" s="147"/>
      <c r="K87" s="147">
        <f t="shared" ref="K87:K97" si="12">J87*H87</f>
        <v>0</v>
      </c>
      <c r="L87" s="111"/>
    </row>
    <row r="88" spans="1:12" ht="37.5" x14ac:dyDescent="0.25">
      <c r="A88" s="94"/>
      <c r="B88" s="95"/>
      <c r="C88" s="95"/>
      <c r="D88" s="96" t="s">
        <v>61</v>
      </c>
      <c r="E88" s="129" t="s">
        <v>174</v>
      </c>
      <c r="F88" s="137" t="s">
        <v>102</v>
      </c>
      <c r="G88" s="128" t="s">
        <v>59</v>
      </c>
      <c r="H88" s="124">
        <v>1</v>
      </c>
      <c r="I88" s="96" t="s">
        <v>85</v>
      </c>
      <c r="J88" s="147"/>
      <c r="K88" s="147">
        <f t="shared" si="12"/>
        <v>0</v>
      </c>
      <c r="L88" s="111"/>
    </row>
    <row r="89" spans="1:12" ht="37.5" x14ac:dyDescent="0.25">
      <c r="A89" s="94"/>
      <c r="B89" s="95"/>
      <c r="C89" s="95"/>
      <c r="D89" s="96" t="s">
        <v>64</v>
      </c>
      <c r="E89" s="129" t="s">
        <v>175</v>
      </c>
      <c r="F89" s="137" t="s">
        <v>102</v>
      </c>
      <c r="G89" s="128" t="s">
        <v>63</v>
      </c>
      <c r="H89" s="124">
        <v>1</v>
      </c>
      <c r="I89" s="96" t="s">
        <v>85</v>
      </c>
      <c r="J89" s="147"/>
      <c r="K89" s="147">
        <f t="shared" si="12"/>
        <v>0</v>
      </c>
      <c r="L89" s="111"/>
    </row>
    <row r="90" spans="1:12" ht="37.5" x14ac:dyDescent="0.25">
      <c r="A90" s="94"/>
      <c r="B90" s="95"/>
      <c r="C90" s="95"/>
      <c r="D90" s="96" t="s">
        <v>66</v>
      </c>
      <c r="E90" s="129" t="s">
        <v>176</v>
      </c>
      <c r="F90" s="137" t="s">
        <v>102</v>
      </c>
      <c r="G90" s="128" t="s">
        <v>67</v>
      </c>
      <c r="H90" s="124">
        <v>1</v>
      </c>
      <c r="I90" s="96" t="s">
        <v>85</v>
      </c>
      <c r="J90" s="147"/>
      <c r="K90" s="147">
        <f t="shared" si="12"/>
        <v>0</v>
      </c>
      <c r="L90" s="111"/>
    </row>
    <row r="91" spans="1:12" ht="37.5" x14ac:dyDescent="0.25">
      <c r="A91" s="94"/>
      <c r="B91" s="95"/>
      <c r="C91" s="95"/>
      <c r="D91" s="96" t="s">
        <v>68</v>
      </c>
      <c r="E91" s="129" t="s">
        <v>177</v>
      </c>
      <c r="F91" s="137" t="s">
        <v>102</v>
      </c>
      <c r="G91" s="128" t="s">
        <v>67</v>
      </c>
      <c r="H91" s="124">
        <v>1</v>
      </c>
      <c r="I91" s="96" t="s">
        <v>85</v>
      </c>
      <c r="J91" s="147"/>
      <c r="K91" s="147">
        <f t="shared" si="12"/>
        <v>0</v>
      </c>
      <c r="L91" s="111"/>
    </row>
    <row r="92" spans="1:12" ht="37.5" x14ac:dyDescent="0.25">
      <c r="A92" s="94"/>
      <c r="B92" s="95"/>
      <c r="C92" s="95"/>
      <c r="D92" s="96" t="s">
        <v>69</v>
      </c>
      <c r="E92" s="129" t="s">
        <v>175</v>
      </c>
      <c r="F92" s="137" t="s">
        <v>102</v>
      </c>
      <c r="G92" s="128" t="s">
        <v>70</v>
      </c>
      <c r="H92" s="124">
        <v>1</v>
      </c>
      <c r="I92" s="96" t="s">
        <v>85</v>
      </c>
      <c r="J92" s="147"/>
      <c r="K92" s="147">
        <f t="shared" si="12"/>
        <v>0</v>
      </c>
      <c r="L92" s="111"/>
    </row>
    <row r="93" spans="1:12" ht="37.5" x14ac:dyDescent="0.25">
      <c r="A93" s="94"/>
      <c r="B93" s="95"/>
      <c r="C93" s="95"/>
      <c r="D93" s="96" t="s">
        <v>71</v>
      </c>
      <c r="E93" s="129" t="s">
        <v>178</v>
      </c>
      <c r="F93" s="137" t="s">
        <v>102</v>
      </c>
      <c r="G93" s="128" t="s">
        <v>87</v>
      </c>
      <c r="H93" s="124">
        <v>1</v>
      </c>
      <c r="I93" s="96" t="s">
        <v>85</v>
      </c>
      <c r="J93" s="147"/>
      <c r="K93" s="147">
        <f t="shared" si="12"/>
        <v>0</v>
      </c>
      <c r="L93" s="111"/>
    </row>
    <row r="94" spans="1:12" ht="37.5" x14ac:dyDescent="0.25">
      <c r="A94" s="94"/>
      <c r="B94" s="95"/>
      <c r="C94" s="95"/>
      <c r="D94" s="96" t="s">
        <v>72</v>
      </c>
      <c r="E94" s="129" t="s">
        <v>179</v>
      </c>
      <c r="F94" s="137" t="s">
        <v>102</v>
      </c>
      <c r="G94" s="128" t="s">
        <v>89</v>
      </c>
      <c r="H94" s="124">
        <v>1</v>
      </c>
      <c r="I94" s="96" t="s">
        <v>85</v>
      </c>
      <c r="J94" s="147"/>
      <c r="K94" s="147">
        <f t="shared" si="12"/>
        <v>0</v>
      </c>
      <c r="L94" s="111"/>
    </row>
    <row r="95" spans="1:12" ht="37.5" x14ac:dyDescent="0.25">
      <c r="A95" s="94"/>
      <c r="B95" s="95"/>
      <c r="C95" s="95"/>
      <c r="D95" s="96" t="s">
        <v>74</v>
      </c>
      <c r="E95" s="129" t="s">
        <v>180</v>
      </c>
      <c r="F95" s="137" t="s">
        <v>102</v>
      </c>
      <c r="G95" s="128" t="s">
        <v>92</v>
      </c>
      <c r="H95" s="124">
        <v>1</v>
      </c>
      <c r="I95" s="96" t="s">
        <v>85</v>
      </c>
      <c r="J95" s="147"/>
      <c r="K95" s="147">
        <f t="shared" si="12"/>
        <v>0</v>
      </c>
      <c r="L95" s="111"/>
    </row>
    <row r="96" spans="1:12" ht="37.5" x14ac:dyDescent="0.25">
      <c r="A96" s="94"/>
      <c r="B96" s="95"/>
      <c r="C96" s="95"/>
      <c r="D96" s="96" t="s">
        <v>108</v>
      </c>
      <c r="E96" s="129" t="s">
        <v>181</v>
      </c>
      <c r="F96" s="137" t="s">
        <v>102</v>
      </c>
      <c r="G96" s="128" t="s">
        <v>62</v>
      </c>
      <c r="H96" s="124">
        <v>1</v>
      </c>
      <c r="I96" s="96" t="s">
        <v>85</v>
      </c>
      <c r="J96" s="147"/>
      <c r="K96" s="147">
        <f t="shared" si="12"/>
        <v>0</v>
      </c>
      <c r="L96" s="111"/>
    </row>
    <row r="97" spans="1:12" ht="37.5" x14ac:dyDescent="0.25">
      <c r="A97" s="94"/>
      <c r="B97" s="95"/>
      <c r="C97" s="95"/>
      <c r="D97" s="96" t="s">
        <v>110</v>
      </c>
      <c r="E97" s="129" t="s">
        <v>182</v>
      </c>
      <c r="F97" s="137" t="s">
        <v>102</v>
      </c>
      <c r="G97" s="128" t="s">
        <v>73</v>
      </c>
      <c r="H97" s="124">
        <v>1</v>
      </c>
      <c r="I97" s="96" t="s">
        <v>85</v>
      </c>
      <c r="J97" s="147"/>
      <c r="K97" s="147">
        <f t="shared" si="12"/>
        <v>0</v>
      </c>
      <c r="L97" s="111"/>
    </row>
    <row r="98" spans="1:12" x14ac:dyDescent="0.25">
      <c r="A98" s="91"/>
      <c r="B98" s="92"/>
      <c r="C98" s="92"/>
      <c r="D98" s="92"/>
      <c r="E98" s="92"/>
      <c r="F98" s="92"/>
      <c r="G98" s="92"/>
      <c r="H98" s="91"/>
      <c r="I98" s="91"/>
      <c r="J98" s="91"/>
      <c r="K98" s="91"/>
      <c r="L98" s="91"/>
    </row>
    <row r="99" spans="1:12" ht="50" x14ac:dyDescent="0.25">
      <c r="A99" s="117">
        <v>6</v>
      </c>
      <c r="B99" s="21" t="s">
        <v>49</v>
      </c>
      <c r="C99" s="21" t="s">
        <v>50</v>
      </c>
      <c r="D99" s="96" t="s">
        <v>55</v>
      </c>
      <c r="E99" s="129" t="s">
        <v>183</v>
      </c>
      <c r="F99" s="137" t="s">
        <v>172</v>
      </c>
      <c r="G99" s="128" t="s">
        <v>62</v>
      </c>
      <c r="H99" s="124">
        <v>1</v>
      </c>
      <c r="I99" s="96" t="s">
        <v>85</v>
      </c>
      <c r="J99" s="147"/>
      <c r="K99" s="147">
        <f>J99*H99</f>
        <v>0</v>
      </c>
      <c r="L99" s="111"/>
    </row>
    <row r="100" spans="1:12" x14ac:dyDescent="0.25">
      <c r="A100" s="138"/>
      <c r="B100" s="139"/>
      <c r="C100" s="139"/>
      <c r="D100" s="134"/>
      <c r="E100" s="140"/>
      <c r="F100" s="141"/>
      <c r="G100" s="142"/>
      <c r="H100" s="143"/>
      <c r="I100" s="134"/>
      <c r="J100" s="143"/>
      <c r="K100" s="143"/>
      <c r="L100" s="143"/>
    </row>
    <row r="101" spans="1:12" ht="25" x14ac:dyDescent="0.25">
      <c r="A101" s="94">
        <v>7</v>
      </c>
      <c r="B101" s="95" t="s">
        <v>51</v>
      </c>
      <c r="C101" s="95" t="s">
        <v>52</v>
      </c>
      <c r="D101" s="96" t="s">
        <v>169</v>
      </c>
      <c r="E101" s="129" t="s">
        <v>184</v>
      </c>
      <c r="F101" s="137" t="s">
        <v>173</v>
      </c>
      <c r="G101" s="128" t="s">
        <v>63</v>
      </c>
      <c r="H101" s="124">
        <v>1</v>
      </c>
      <c r="I101" s="96" t="s">
        <v>85</v>
      </c>
      <c r="J101" s="147"/>
      <c r="K101" s="147">
        <f>J101*H101</f>
        <v>0</v>
      </c>
      <c r="L101" s="111"/>
    </row>
    <row r="102" spans="1:12" ht="25" x14ac:dyDescent="0.25">
      <c r="A102" s="94"/>
      <c r="B102" s="95"/>
      <c r="C102" s="95"/>
      <c r="D102" s="96" t="s">
        <v>60</v>
      </c>
      <c r="E102" s="129" t="s">
        <v>184</v>
      </c>
      <c r="F102" s="137" t="s">
        <v>172</v>
      </c>
      <c r="G102" s="128" t="s">
        <v>63</v>
      </c>
      <c r="H102" s="124">
        <v>1</v>
      </c>
      <c r="I102" s="96" t="s">
        <v>85</v>
      </c>
      <c r="J102" s="147"/>
      <c r="K102" s="147">
        <f t="shared" ref="K102:K108" si="13">J102*H102</f>
        <v>0</v>
      </c>
      <c r="L102" s="111"/>
    </row>
    <row r="103" spans="1:12" ht="25" x14ac:dyDescent="0.25">
      <c r="A103" s="94"/>
      <c r="B103" s="95"/>
      <c r="C103" s="95"/>
      <c r="D103" s="96" t="s">
        <v>61</v>
      </c>
      <c r="E103" s="129" t="s">
        <v>184</v>
      </c>
      <c r="F103" s="137" t="s">
        <v>172</v>
      </c>
      <c r="G103" s="128" t="s">
        <v>63</v>
      </c>
      <c r="H103" s="124">
        <v>1</v>
      </c>
      <c r="I103" s="96" t="s">
        <v>85</v>
      </c>
      <c r="J103" s="147"/>
      <c r="K103" s="147">
        <f t="shared" si="13"/>
        <v>0</v>
      </c>
      <c r="L103" s="111"/>
    </row>
    <row r="104" spans="1:12" ht="25" x14ac:dyDescent="0.25">
      <c r="A104" s="94"/>
      <c r="B104" s="95"/>
      <c r="C104" s="95"/>
      <c r="D104" s="96" t="s">
        <v>64</v>
      </c>
      <c r="E104" s="129" t="s">
        <v>184</v>
      </c>
      <c r="F104" s="137" t="s">
        <v>172</v>
      </c>
      <c r="G104" s="128" t="s">
        <v>63</v>
      </c>
      <c r="H104" s="124">
        <v>1</v>
      </c>
      <c r="I104" s="96" t="s">
        <v>85</v>
      </c>
      <c r="J104" s="147"/>
      <c r="K104" s="147">
        <f t="shared" si="13"/>
        <v>0</v>
      </c>
      <c r="L104" s="111"/>
    </row>
    <row r="105" spans="1:12" ht="25" x14ac:dyDescent="0.25">
      <c r="A105" s="94"/>
      <c r="B105" s="95"/>
      <c r="C105" s="95"/>
      <c r="D105" s="96" t="s">
        <v>66</v>
      </c>
      <c r="E105" s="129" t="s">
        <v>184</v>
      </c>
      <c r="F105" s="137" t="s">
        <v>172</v>
      </c>
      <c r="G105" s="128" t="s">
        <v>63</v>
      </c>
      <c r="H105" s="124">
        <v>1</v>
      </c>
      <c r="I105" s="96" t="s">
        <v>85</v>
      </c>
      <c r="J105" s="147"/>
      <c r="K105" s="147">
        <f t="shared" si="13"/>
        <v>0</v>
      </c>
      <c r="L105" s="111"/>
    </row>
    <row r="106" spans="1:12" ht="25" x14ac:dyDescent="0.25">
      <c r="A106" s="94"/>
      <c r="B106" s="95"/>
      <c r="C106" s="95"/>
      <c r="D106" s="96" t="s">
        <v>68</v>
      </c>
      <c r="E106" s="129" t="s">
        <v>184</v>
      </c>
      <c r="F106" s="137" t="s">
        <v>172</v>
      </c>
      <c r="G106" s="128" t="s">
        <v>63</v>
      </c>
      <c r="H106" s="124">
        <v>1</v>
      </c>
      <c r="I106" s="96" t="s">
        <v>85</v>
      </c>
      <c r="J106" s="147"/>
      <c r="K106" s="147">
        <f t="shared" si="13"/>
        <v>0</v>
      </c>
      <c r="L106" s="111"/>
    </row>
    <row r="107" spans="1:12" ht="25" x14ac:dyDescent="0.25">
      <c r="A107" s="94"/>
      <c r="B107" s="95"/>
      <c r="C107" s="95"/>
      <c r="D107" s="96" t="s">
        <v>69</v>
      </c>
      <c r="E107" s="129" t="s">
        <v>184</v>
      </c>
      <c r="F107" s="137" t="s">
        <v>172</v>
      </c>
      <c r="G107" s="128" t="s">
        <v>63</v>
      </c>
      <c r="H107" s="124">
        <v>1</v>
      </c>
      <c r="I107" s="96" t="s">
        <v>85</v>
      </c>
      <c r="J107" s="147"/>
      <c r="K107" s="147">
        <f t="shared" si="13"/>
        <v>0</v>
      </c>
      <c r="L107" s="111"/>
    </row>
    <row r="108" spans="1:12" ht="25" x14ac:dyDescent="0.25">
      <c r="A108" s="94"/>
      <c r="B108" s="95"/>
      <c r="C108" s="95"/>
      <c r="D108" s="96" t="s">
        <v>71</v>
      </c>
      <c r="E108" s="129" t="s">
        <v>184</v>
      </c>
      <c r="F108" s="137" t="s">
        <v>172</v>
      </c>
      <c r="G108" s="128" t="s">
        <v>63</v>
      </c>
      <c r="H108" s="124">
        <v>1</v>
      </c>
      <c r="I108" s="96" t="s">
        <v>85</v>
      </c>
      <c r="J108" s="147"/>
      <c r="K108" s="147">
        <f t="shared" si="13"/>
        <v>0</v>
      </c>
      <c r="L108" s="111"/>
    </row>
    <row r="109" spans="1:12" x14ac:dyDescent="0.25">
      <c r="A109" s="91"/>
      <c r="B109" s="92"/>
      <c r="C109" s="92"/>
      <c r="D109" s="92"/>
      <c r="E109" s="92"/>
      <c r="F109" s="92"/>
      <c r="G109" s="92"/>
      <c r="H109" s="91"/>
      <c r="I109" s="91"/>
      <c r="J109" s="91"/>
      <c r="K109" s="91"/>
      <c r="L109" s="91"/>
    </row>
    <row r="110" spans="1:12" ht="25" x14ac:dyDescent="0.35">
      <c r="A110" s="94">
        <v>8</v>
      </c>
      <c r="B110" s="95" t="s">
        <v>53</v>
      </c>
      <c r="C110" s="95" t="s">
        <v>54</v>
      </c>
      <c r="D110" s="96" t="s">
        <v>55</v>
      </c>
      <c r="E110" s="129" t="s">
        <v>185</v>
      </c>
      <c r="F110" s="137" t="s">
        <v>186</v>
      </c>
      <c r="G110" s="144" t="s">
        <v>87</v>
      </c>
      <c r="H110" s="124">
        <v>1</v>
      </c>
      <c r="I110" s="96" t="s">
        <v>85</v>
      </c>
      <c r="J110" s="147"/>
      <c r="K110" s="147">
        <f>J110*H110</f>
        <v>0</v>
      </c>
      <c r="L110" s="111"/>
    </row>
    <row r="111" spans="1:12" ht="25" x14ac:dyDescent="0.25">
      <c r="A111" s="94"/>
      <c r="B111" s="95"/>
      <c r="C111" s="95"/>
      <c r="D111" s="96" t="s">
        <v>60</v>
      </c>
      <c r="E111" s="129" t="s">
        <v>185</v>
      </c>
      <c r="F111" s="137" t="s">
        <v>186</v>
      </c>
      <c r="G111" s="128" t="s">
        <v>89</v>
      </c>
      <c r="H111" s="124">
        <v>1</v>
      </c>
      <c r="I111" s="96" t="s">
        <v>85</v>
      </c>
      <c r="J111" s="147"/>
      <c r="K111" s="147">
        <f t="shared" ref="K111:K118" si="14">J111*H111</f>
        <v>0</v>
      </c>
      <c r="L111" s="111"/>
    </row>
    <row r="112" spans="1:12" ht="25" x14ac:dyDescent="0.25">
      <c r="A112" s="94"/>
      <c r="B112" s="95"/>
      <c r="C112" s="95"/>
      <c r="D112" s="96" t="s">
        <v>61</v>
      </c>
      <c r="E112" s="129" t="s">
        <v>185</v>
      </c>
      <c r="F112" s="137" t="s">
        <v>186</v>
      </c>
      <c r="G112" s="128" t="s">
        <v>92</v>
      </c>
      <c r="H112" s="124">
        <v>1</v>
      </c>
      <c r="I112" s="96" t="s">
        <v>85</v>
      </c>
      <c r="J112" s="147"/>
      <c r="K112" s="147">
        <f t="shared" si="14"/>
        <v>0</v>
      </c>
      <c r="L112" s="111"/>
    </row>
    <row r="113" spans="1:12" ht="25" x14ac:dyDescent="0.25">
      <c r="A113" s="94"/>
      <c r="B113" s="95"/>
      <c r="C113" s="95"/>
      <c r="D113" s="96" t="s">
        <v>64</v>
      </c>
      <c r="E113" s="129" t="s">
        <v>187</v>
      </c>
      <c r="F113" s="137" t="s">
        <v>186</v>
      </c>
      <c r="G113" s="128" t="s">
        <v>62</v>
      </c>
      <c r="H113" s="124">
        <v>1</v>
      </c>
      <c r="I113" s="96" t="s">
        <v>85</v>
      </c>
      <c r="J113" s="147"/>
      <c r="K113" s="147">
        <f t="shared" si="14"/>
        <v>0</v>
      </c>
      <c r="L113" s="111"/>
    </row>
    <row r="114" spans="1:12" ht="25" x14ac:dyDescent="0.25">
      <c r="A114" s="94"/>
      <c r="B114" s="95"/>
      <c r="C114" s="95"/>
      <c r="D114" s="96" t="s">
        <v>66</v>
      </c>
      <c r="E114" s="129" t="s">
        <v>188</v>
      </c>
      <c r="F114" s="137" t="s">
        <v>186</v>
      </c>
      <c r="G114" s="128" t="s">
        <v>73</v>
      </c>
      <c r="H114" s="124">
        <v>1</v>
      </c>
      <c r="I114" s="96" t="s">
        <v>85</v>
      </c>
      <c r="J114" s="147"/>
      <c r="K114" s="147">
        <f t="shared" si="14"/>
        <v>0</v>
      </c>
      <c r="L114" s="111"/>
    </row>
    <row r="115" spans="1:12" ht="25" x14ac:dyDescent="0.25">
      <c r="A115" s="94"/>
      <c r="B115" s="95"/>
      <c r="C115" s="95"/>
      <c r="D115" s="96" t="s">
        <v>68</v>
      </c>
      <c r="E115" s="129" t="s">
        <v>188</v>
      </c>
      <c r="F115" s="137" t="s">
        <v>186</v>
      </c>
      <c r="G115" s="128" t="s">
        <v>62</v>
      </c>
      <c r="H115" s="124">
        <v>1</v>
      </c>
      <c r="I115" s="96" t="s">
        <v>85</v>
      </c>
      <c r="J115" s="147"/>
      <c r="K115" s="147">
        <f t="shared" si="14"/>
        <v>0</v>
      </c>
      <c r="L115" s="111"/>
    </row>
    <row r="116" spans="1:12" ht="25" x14ac:dyDescent="0.25">
      <c r="A116" s="94"/>
      <c r="B116" s="95"/>
      <c r="C116" s="95"/>
      <c r="D116" s="96" t="s">
        <v>69</v>
      </c>
      <c r="E116" s="129" t="s">
        <v>188</v>
      </c>
      <c r="F116" s="137" t="s">
        <v>186</v>
      </c>
      <c r="G116" s="128" t="s">
        <v>87</v>
      </c>
      <c r="H116" s="124">
        <v>1</v>
      </c>
      <c r="I116" s="96" t="s">
        <v>85</v>
      </c>
      <c r="J116" s="147"/>
      <c r="K116" s="147">
        <f t="shared" si="14"/>
        <v>0</v>
      </c>
      <c r="L116" s="111"/>
    </row>
    <row r="117" spans="1:12" ht="37.5" x14ac:dyDescent="0.25">
      <c r="A117" s="94"/>
      <c r="B117" s="95"/>
      <c r="C117" s="95"/>
      <c r="D117" s="96" t="s">
        <v>71</v>
      </c>
      <c r="E117" s="129" t="s">
        <v>189</v>
      </c>
      <c r="F117" s="137" t="s">
        <v>186</v>
      </c>
      <c r="G117" s="128" t="s">
        <v>89</v>
      </c>
      <c r="H117" s="124">
        <v>1</v>
      </c>
      <c r="I117" s="96" t="s">
        <v>85</v>
      </c>
      <c r="J117" s="147"/>
      <c r="K117" s="147">
        <f t="shared" si="14"/>
        <v>0</v>
      </c>
      <c r="L117" s="111"/>
    </row>
    <row r="118" spans="1:12" ht="25" x14ac:dyDescent="0.25">
      <c r="A118" s="94"/>
      <c r="B118" s="95"/>
      <c r="C118" s="95"/>
      <c r="D118" s="96" t="s">
        <v>72</v>
      </c>
      <c r="E118" s="129" t="s">
        <v>187</v>
      </c>
      <c r="F118" s="137" t="s">
        <v>186</v>
      </c>
      <c r="G118" s="128" t="s">
        <v>92</v>
      </c>
      <c r="H118" s="124">
        <v>1</v>
      </c>
      <c r="I118" s="96" t="s">
        <v>85</v>
      </c>
      <c r="J118" s="147"/>
      <c r="K118" s="147">
        <f t="shared" si="14"/>
        <v>0</v>
      </c>
      <c r="L118" s="111"/>
    </row>
    <row r="119" spans="1:12" x14ac:dyDescent="0.25">
      <c r="A119" s="91"/>
      <c r="B119" s="91"/>
      <c r="C119" s="91"/>
      <c r="D119" s="91"/>
      <c r="E119" s="91"/>
      <c r="F119" s="91"/>
      <c r="G119" s="91"/>
      <c r="H119" s="143"/>
      <c r="I119" s="91"/>
      <c r="J119" s="91"/>
      <c r="K119" s="91"/>
      <c r="L119" s="91"/>
    </row>
    <row r="120" spans="1:12" ht="13" x14ac:dyDescent="0.3">
      <c r="A120" s="148" t="s">
        <v>190</v>
      </c>
      <c r="B120" s="148"/>
      <c r="C120" s="148"/>
      <c r="D120" s="148"/>
      <c r="E120" s="148"/>
      <c r="F120" s="148"/>
      <c r="G120" s="148"/>
      <c r="H120" s="148"/>
      <c r="I120" s="148"/>
      <c r="J120" s="148"/>
      <c r="K120" s="149">
        <f>SUM(K110:K118,K101:K108,K99,K86:K97,K37:K84,K31:K35,K26:K29,K5:K24)</f>
        <v>0</v>
      </c>
    </row>
  </sheetData>
  <mergeCells count="113">
    <mergeCell ref="A110:A118"/>
    <mergeCell ref="B110:B118"/>
    <mergeCell ref="C110:C118"/>
    <mergeCell ref="A120:J120"/>
    <mergeCell ref="A86:A97"/>
    <mergeCell ref="B86:B97"/>
    <mergeCell ref="C86:C97"/>
    <mergeCell ref="A101:A108"/>
    <mergeCell ref="B101:B108"/>
    <mergeCell ref="C101:C108"/>
    <mergeCell ref="A31:A35"/>
    <mergeCell ref="B31:B35"/>
    <mergeCell ref="C31:C35"/>
    <mergeCell ref="A37:A84"/>
    <mergeCell ref="B37:B84"/>
    <mergeCell ref="C37:C84"/>
    <mergeCell ref="I23:I24"/>
    <mergeCell ref="J23:J24"/>
    <mergeCell ref="K23:K24"/>
    <mergeCell ref="L23:L24"/>
    <mergeCell ref="A26:A29"/>
    <mergeCell ref="B26:B29"/>
    <mergeCell ref="C26:C29"/>
    <mergeCell ref="K19:K20"/>
    <mergeCell ref="L19:L20"/>
    <mergeCell ref="I21:I22"/>
    <mergeCell ref="J21:J22"/>
    <mergeCell ref="K21:K22"/>
    <mergeCell ref="L21:L22"/>
    <mergeCell ref="K15:K16"/>
    <mergeCell ref="L15:L16"/>
    <mergeCell ref="I17:I18"/>
    <mergeCell ref="J17:J18"/>
    <mergeCell ref="K17:K18"/>
    <mergeCell ref="L17:L18"/>
    <mergeCell ref="L9:L10"/>
    <mergeCell ref="I11:I12"/>
    <mergeCell ref="J11:J12"/>
    <mergeCell ref="K11:K12"/>
    <mergeCell ref="L11:L12"/>
    <mergeCell ref="I13:I14"/>
    <mergeCell ref="J13:J14"/>
    <mergeCell ref="K13:K14"/>
    <mergeCell ref="L13:L14"/>
    <mergeCell ref="K5:K6"/>
    <mergeCell ref="L5:L6"/>
    <mergeCell ref="I7:I8"/>
    <mergeCell ref="J7:J8"/>
    <mergeCell ref="L7:L8"/>
    <mergeCell ref="K7:K8"/>
    <mergeCell ref="I9:I10"/>
    <mergeCell ref="J9:J10"/>
    <mergeCell ref="K9:K10"/>
    <mergeCell ref="H21:H22"/>
    <mergeCell ref="E23:E24"/>
    <mergeCell ref="F23:F24"/>
    <mergeCell ref="H23:H24"/>
    <mergeCell ref="I5:I6"/>
    <mergeCell ref="J5:J6"/>
    <mergeCell ref="I15:I16"/>
    <mergeCell ref="J15:J16"/>
    <mergeCell ref="I19:I20"/>
    <mergeCell ref="J19:J20"/>
    <mergeCell ref="H17:H18"/>
    <mergeCell ref="H19:H20"/>
    <mergeCell ref="E17:E18"/>
    <mergeCell ref="F17:F18"/>
    <mergeCell ref="E19:E20"/>
    <mergeCell ref="F19:F20"/>
    <mergeCell ref="H9:H10"/>
    <mergeCell ref="E11:E12"/>
    <mergeCell ref="F11:F12"/>
    <mergeCell ref="E13:E14"/>
    <mergeCell ref="F13:F14"/>
    <mergeCell ref="E15:E16"/>
    <mergeCell ref="F15:F16"/>
    <mergeCell ref="H11:H12"/>
    <mergeCell ref="H13:H14"/>
    <mergeCell ref="H15:H16"/>
    <mergeCell ref="B4:B24"/>
    <mergeCell ref="A4:A24"/>
    <mergeCell ref="E5:E6"/>
    <mergeCell ref="F5:F6"/>
    <mergeCell ref="H5:H6"/>
    <mergeCell ref="E7:E8"/>
    <mergeCell ref="F7:F8"/>
    <mergeCell ref="H7:H8"/>
    <mergeCell ref="E9:E10"/>
    <mergeCell ref="F9:F10"/>
    <mergeCell ref="D19:D20"/>
    <mergeCell ref="G19:G20"/>
    <mergeCell ref="D21:D22"/>
    <mergeCell ref="G21:G22"/>
    <mergeCell ref="D23:D24"/>
    <mergeCell ref="G23:G24"/>
    <mergeCell ref="E21:E22"/>
    <mergeCell ref="F21:F22"/>
    <mergeCell ref="D13:D14"/>
    <mergeCell ref="G13:G14"/>
    <mergeCell ref="D15:D16"/>
    <mergeCell ref="G15:G16"/>
    <mergeCell ref="D17:D18"/>
    <mergeCell ref="G17:G18"/>
    <mergeCell ref="A2:L2"/>
    <mergeCell ref="G5:G6"/>
    <mergeCell ref="G7:G8"/>
    <mergeCell ref="G9:G10"/>
    <mergeCell ref="G11:G12"/>
    <mergeCell ref="D5:D6"/>
    <mergeCell ref="D7:D8"/>
    <mergeCell ref="D9:D10"/>
    <mergeCell ref="D11:D12"/>
    <mergeCell ref="C4:C2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"/>
  <sheetViews>
    <sheetView workbookViewId="0">
      <selection activeCell="A15" sqref="A15"/>
    </sheetView>
  </sheetViews>
  <sheetFormatPr defaultRowHeight="12.5" x14ac:dyDescent="0.25"/>
  <cols>
    <col min="1" max="1" width="64.08984375" customWidth="1"/>
  </cols>
  <sheetData>
    <row r="1" spans="1:16" s="3" customFormat="1" ht="12.75" customHeight="1" x14ac:dyDescent="0.3">
      <c r="A1" s="87" t="s">
        <v>0</v>
      </c>
      <c r="B1" s="84" t="s">
        <v>1</v>
      </c>
      <c r="C1" s="86"/>
      <c r="D1" s="86"/>
      <c r="E1" s="86"/>
      <c r="F1" s="86"/>
      <c r="G1" s="86"/>
      <c r="H1" s="85"/>
      <c r="I1" s="84" t="s">
        <v>2</v>
      </c>
      <c r="J1" s="86"/>
      <c r="K1" s="86"/>
      <c r="L1" s="86"/>
      <c r="M1" s="86"/>
      <c r="N1" s="86"/>
      <c r="O1" s="85"/>
      <c r="P1" s="81" t="s">
        <v>3</v>
      </c>
    </row>
    <row r="2" spans="1:16" s="3" customFormat="1" ht="13" x14ac:dyDescent="0.3">
      <c r="A2" s="88"/>
      <c r="B2" s="84" t="s">
        <v>4</v>
      </c>
      <c r="C2" s="86"/>
      <c r="D2" s="85"/>
      <c r="E2" s="84" t="s">
        <v>5</v>
      </c>
      <c r="F2" s="85"/>
      <c r="G2" s="84" t="s">
        <v>6</v>
      </c>
      <c r="H2" s="85"/>
      <c r="I2" s="84" t="s">
        <v>4</v>
      </c>
      <c r="J2" s="86"/>
      <c r="K2" s="85"/>
      <c r="L2" s="84" t="s">
        <v>5</v>
      </c>
      <c r="M2" s="85"/>
      <c r="N2" s="84" t="s">
        <v>6</v>
      </c>
      <c r="O2" s="85"/>
      <c r="P2" s="82"/>
    </row>
    <row r="3" spans="1:16" s="3" customFormat="1" ht="13" x14ac:dyDescent="0.3">
      <c r="A3" s="89"/>
      <c r="B3" s="14" t="s">
        <v>7</v>
      </c>
      <c r="C3" s="14" t="s">
        <v>8</v>
      </c>
      <c r="D3" s="14" t="s">
        <v>9</v>
      </c>
      <c r="E3" s="14" t="s">
        <v>7</v>
      </c>
      <c r="F3" s="14" t="s">
        <v>9</v>
      </c>
      <c r="G3" s="14" t="s">
        <v>7</v>
      </c>
      <c r="H3" s="14" t="s">
        <v>9</v>
      </c>
      <c r="I3" s="14" t="s">
        <v>7</v>
      </c>
      <c r="J3" s="14" t="s">
        <v>8</v>
      </c>
      <c r="K3" s="14" t="s">
        <v>9</v>
      </c>
      <c r="L3" s="14" t="s">
        <v>7</v>
      </c>
      <c r="M3" s="14" t="s">
        <v>9</v>
      </c>
      <c r="N3" s="14" t="s">
        <v>7</v>
      </c>
      <c r="O3" s="14" t="s">
        <v>9</v>
      </c>
      <c r="P3" s="83"/>
    </row>
    <row r="4" spans="1:16" s="3" customFormat="1" ht="13" x14ac:dyDescent="0.3">
      <c r="A4" s="5" t="s">
        <v>10</v>
      </c>
      <c r="B4" s="5"/>
      <c r="C4" s="7"/>
      <c r="D4" s="7"/>
      <c r="E4" s="7"/>
      <c r="F4" s="7"/>
      <c r="G4" s="8"/>
      <c r="H4" s="8"/>
      <c r="I4" s="5"/>
      <c r="J4" s="7"/>
      <c r="K4" s="7"/>
      <c r="L4" s="7"/>
      <c r="M4" s="7"/>
      <c r="N4" s="8"/>
      <c r="O4" s="8"/>
      <c r="P4" s="60"/>
    </row>
    <row r="5" spans="1:16" s="126" customFormat="1" ht="25" x14ac:dyDescent="0.25">
      <c r="A5" s="150" t="s">
        <v>11</v>
      </c>
      <c r="B5" s="151"/>
      <c r="C5" s="152"/>
      <c r="D5" s="153">
        <v>0</v>
      </c>
      <c r="E5" s="151"/>
      <c r="F5" s="153">
        <v>0</v>
      </c>
      <c r="G5" s="151"/>
      <c r="H5" s="153">
        <v>0</v>
      </c>
      <c r="I5" s="151"/>
      <c r="J5" s="152"/>
      <c r="K5" s="153">
        <v>0</v>
      </c>
      <c r="L5" s="151"/>
      <c r="M5" s="153">
        <v>0</v>
      </c>
      <c r="N5" s="151"/>
      <c r="O5" s="153">
        <v>0</v>
      </c>
      <c r="P5" s="154">
        <f>SUM(D5+F5+H5+K5+M5+O5)</f>
        <v>0</v>
      </c>
    </row>
    <row r="6" spans="1:16" s="126" customFormat="1" x14ac:dyDescent="0.25">
      <c r="A6" s="150" t="s">
        <v>12</v>
      </c>
      <c r="B6" s="151"/>
      <c r="C6" s="152"/>
      <c r="D6" s="153">
        <v>0</v>
      </c>
      <c r="E6" s="151"/>
      <c r="F6" s="153">
        <v>0</v>
      </c>
      <c r="G6" s="151"/>
      <c r="H6" s="153">
        <v>0</v>
      </c>
      <c r="I6" s="151"/>
      <c r="J6" s="152"/>
      <c r="K6" s="153">
        <v>0</v>
      </c>
      <c r="L6" s="151"/>
      <c r="M6" s="153">
        <v>0</v>
      </c>
      <c r="N6" s="151"/>
      <c r="O6" s="153">
        <v>0</v>
      </c>
      <c r="P6" s="154">
        <f t="shared" ref="P6:P10" si="0">SUM(D6+F6+H6+K6+M6+O6)</f>
        <v>0</v>
      </c>
    </row>
    <row r="7" spans="1:16" s="126" customFormat="1" x14ac:dyDescent="0.25">
      <c r="A7" s="150" t="s">
        <v>13</v>
      </c>
      <c r="B7" s="151"/>
      <c r="C7" s="152"/>
      <c r="D7" s="153">
        <v>0</v>
      </c>
      <c r="E7" s="151"/>
      <c r="F7" s="153">
        <v>0</v>
      </c>
      <c r="G7" s="151"/>
      <c r="H7" s="153">
        <v>0</v>
      </c>
      <c r="I7" s="151"/>
      <c r="J7" s="152"/>
      <c r="K7" s="153">
        <v>0</v>
      </c>
      <c r="L7" s="151"/>
      <c r="M7" s="153">
        <v>0</v>
      </c>
      <c r="N7" s="151"/>
      <c r="O7" s="153">
        <v>0</v>
      </c>
      <c r="P7" s="154">
        <f t="shared" si="0"/>
        <v>0</v>
      </c>
    </row>
    <row r="8" spans="1:16" s="126" customFormat="1" x14ac:dyDescent="0.25">
      <c r="A8" s="150" t="s">
        <v>14</v>
      </c>
      <c r="B8" s="151"/>
      <c r="C8" s="152"/>
      <c r="D8" s="153">
        <v>0</v>
      </c>
      <c r="E8" s="151"/>
      <c r="F8" s="153">
        <v>0</v>
      </c>
      <c r="G8" s="151"/>
      <c r="H8" s="153">
        <v>0</v>
      </c>
      <c r="I8" s="151"/>
      <c r="J8" s="152"/>
      <c r="K8" s="153">
        <v>0</v>
      </c>
      <c r="L8" s="151"/>
      <c r="M8" s="153">
        <v>0</v>
      </c>
      <c r="N8" s="151"/>
      <c r="O8" s="153">
        <v>0</v>
      </c>
      <c r="P8" s="154">
        <f t="shared" si="0"/>
        <v>0</v>
      </c>
    </row>
    <row r="9" spans="1:16" s="126" customFormat="1" x14ac:dyDescent="0.25">
      <c r="A9" s="150" t="s">
        <v>15</v>
      </c>
      <c r="B9" s="151"/>
      <c r="C9" s="152"/>
      <c r="D9" s="153">
        <v>0</v>
      </c>
      <c r="E9" s="151"/>
      <c r="F9" s="153">
        <v>0</v>
      </c>
      <c r="G9" s="151"/>
      <c r="H9" s="153">
        <v>0</v>
      </c>
      <c r="I9" s="151"/>
      <c r="J9" s="152"/>
      <c r="K9" s="153">
        <v>0</v>
      </c>
      <c r="L9" s="151"/>
      <c r="M9" s="153">
        <v>0</v>
      </c>
      <c r="N9" s="151"/>
      <c r="O9" s="153">
        <v>0</v>
      </c>
      <c r="P9" s="154">
        <f t="shared" si="0"/>
        <v>0</v>
      </c>
    </row>
    <row r="10" spans="1:16" s="126" customFormat="1" x14ac:dyDescent="0.25">
      <c r="A10" s="150" t="s">
        <v>16</v>
      </c>
      <c r="B10" s="151"/>
      <c r="C10" s="152"/>
      <c r="D10" s="153">
        <v>0</v>
      </c>
      <c r="E10" s="151"/>
      <c r="F10" s="153">
        <v>0</v>
      </c>
      <c r="G10" s="151"/>
      <c r="H10" s="153">
        <v>0</v>
      </c>
      <c r="I10" s="151"/>
      <c r="J10" s="152"/>
      <c r="K10" s="153">
        <v>0</v>
      </c>
      <c r="L10" s="151"/>
      <c r="M10" s="153">
        <v>0</v>
      </c>
      <c r="N10" s="151"/>
      <c r="O10" s="153">
        <v>0</v>
      </c>
      <c r="P10" s="154">
        <f t="shared" si="0"/>
        <v>0</v>
      </c>
    </row>
    <row r="11" spans="1:16" s="126" customFormat="1" ht="13" x14ac:dyDescent="0.25">
      <c r="A11" s="155" t="s">
        <v>17</v>
      </c>
      <c r="B11" s="155"/>
      <c r="C11" s="156"/>
      <c r="D11" s="156"/>
      <c r="E11" s="156"/>
      <c r="F11" s="156"/>
      <c r="G11" s="157"/>
      <c r="H11" s="157"/>
      <c r="I11" s="155"/>
      <c r="J11" s="156"/>
      <c r="K11" s="156"/>
      <c r="L11" s="156"/>
      <c r="M11" s="156"/>
      <c r="N11" s="157"/>
      <c r="O11" s="157"/>
      <c r="P11" s="158"/>
    </row>
    <row r="12" spans="1:16" s="126" customFormat="1" x14ac:dyDescent="0.25">
      <c r="A12" s="150" t="s">
        <v>18</v>
      </c>
      <c r="B12" s="151"/>
      <c r="C12" s="152"/>
      <c r="D12" s="153">
        <v>0</v>
      </c>
      <c r="E12" s="151"/>
      <c r="F12" s="153">
        <v>0</v>
      </c>
      <c r="G12" s="151"/>
      <c r="H12" s="153">
        <v>0</v>
      </c>
      <c r="I12" s="151"/>
      <c r="J12" s="152"/>
      <c r="K12" s="153">
        <v>0</v>
      </c>
      <c r="L12" s="151"/>
      <c r="M12" s="153">
        <v>0</v>
      </c>
      <c r="N12" s="151"/>
      <c r="O12" s="153">
        <v>0</v>
      </c>
      <c r="P12" s="154">
        <f t="shared" ref="P12:P20" si="1">SUM(D12+F12+H12+K12+M12+O12)</f>
        <v>0</v>
      </c>
    </row>
    <row r="13" spans="1:16" s="126" customFormat="1" x14ac:dyDescent="0.25">
      <c r="A13" s="150" t="s">
        <v>19</v>
      </c>
      <c r="B13" s="151"/>
      <c r="C13" s="152"/>
      <c r="D13" s="153">
        <v>0</v>
      </c>
      <c r="E13" s="151"/>
      <c r="F13" s="153">
        <v>0</v>
      </c>
      <c r="G13" s="151"/>
      <c r="H13" s="153">
        <v>0</v>
      </c>
      <c r="I13" s="151"/>
      <c r="J13" s="152"/>
      <c r="K13" s="153">
        <v>0</v>
      </c>
      <c r="L13" s="151"/>
      <c r="M13" s="153">
        <v>0</v>
      </c>
      <c r="N13" s="151"/>
      <c r="O13" s="153">
        <v>0</v>
      </c>
      <c r="P13" s="154">
        <f t="shared" si="1"/>
        <v>0</v>
      </c>
    </row>
    <row r="14" spans="1:16" s="126" customFormat="1" ht="25" x14ac:dyDescent="0.25">
      <c r="A14" s="150" t="s">
        <v>20</v>
      </c>
      <c r="B14" s="151"/>
      <c r="C14" s="152"/>
      <c r="D14" s="153">
        <v>0</v>
      </c>
      <c r="E14" s="151"/>
      <c r="F14" s="153">
        <v>0</v>
      </c>
      <c r="G14" s="151"/>
      <c r="H14" s="153">
        <v>0</v>
      </c>
      <c r="I14" s="151"/>
      <c r="J14" s="152"/>
      <c r="K14" s="153">
        <v>0</v>
      </c>
      <c r="L14" s="151"/>
      <c r="M14" s="153">
        <v>0</v>
      </c>
      <c r="N14" s="151"/>
      <c r="O14" s="153">
        <v>0</v>
      </c>
      <c r="P14" s="154">
        <f t="shared" si="1"/>
        <v>0</v>
      </c>
    </row>
    <row r="15" spans="1:16" s="126" customFormat="1" x14ac:dyDescent="0.25">
      <c r="A15" s="150" t="s">
        <v>21</v>
      </c>
      <c r="B15" s="151"/>
      <c r="C15" s="152"/>
      <c r="D15" s="153">
        <v>0</v>
      </c>
      <c r="E15" s="151"/>
      <c r="F15" s="153">
        <v>0</v>
      </c>
      <c r="G15" s="151"/>
      <c r="H15" s="153">
        <v>0</v>
      </c>
      <c r="I15" s="151"/>
      <c r="J15" s="152"/>
      <c r="K15" s="153">
        <v>0</v>
      </c>
      <c r="L15" s="151"/>
      <c r="M15" s="153">
        <v>0</v>
      </c>
      <c r="N15" s="151"/>
      <c r="O15" s="153">
        <v>0</v>
      </c>
      <c r="P15" s="154">
        <f t="shared" si="1"/>
        <v>0</v>
      </c>
    </row>
    <row r="16" spans="1:16" s="126" customFormat="1" x14ac:dyDescent="0.25">
      <c r="A16" s="150" t="s">
        <v>22</v>
      </c>
      <c r="B16" s="151"/>
      <c r="C16" s="152"/>
      <c r="D16" s="153">
        <v>0</v>
      </c>
      <c r="E16" s="151"/>
      <c r="F16" s="153">
        <v>0</v>
      </c>
      <c r="G16" s="151"/>
      <c r="H16" s="153">
        <v>0</v>
      </c>
      <c r="I16" s="151"/>
      <c r="J16" s="152"/>
      <c r="K16" s="153">
        <v>0</v>
      </c>
      <c r="L16" s="151"/>
      <c r="M16" s="153">
        <v>0</v>
      </c>
      <c r="N16" s="151"/>
      <c r="O16" s="153">
        <v>0</v>
      </c>
      <c r="P16" s="154">
        <f t="shared" si="1"/>
        <v>0</v>
      </c>
    </row>
    <row r="17" spans="1:16" s="126" customFormat="1" ht="13" x14ac:dyDescent="0.25">
      <c r="A17" s="155" t="s">
        <v>23</v>
      </c>
      <c r="B17" s="155"/>
      <c r="C17" s="156"/>
      <c r="D17" s="156"/>
      <c r="E17" s="156"/>
      <c r="F17" s="156"/>
      <c r="G17" s="157"/>
      <c r="H17" s="157"/>
      <c r="I17" s="155"/>
      <c r="J17" s="156"/>
      <c r="K17" s="156"/>
      <c r="L17" s="156"/>
      <c r="M17" s="156"/>
      <c r="N17" s="157"/>
      <c r="O17" s="157"/>
      <c r="P17" s="158"/>
    </row>
    <row r="18" spans="1:16" s="126" customFormat="1" x14ac:dyDescent="0.25">
      <c r="A18" s="150" t="s">
        <v>24</v>
      </c>
      <c r="B18" s="151"/>
      <c r="C18" s="152"/>
      <c r="D18" s="153">
        <v>0</v>
      </c>
      <c r="E18" s="151"/>
      <c r="F18" s="153">
        <v>0</v>
      </c>
      <c r="G18" s="151"/>
      <c r="H18" s="153">
        <v>0</v>
      </c>
      <c r="I18" s="151"/>
      <c r="J18" s="152"/>
      <c r="K18" s="153">
        <v>0</v>
      </c>
      <c r="L18" s="151"/>
      <c r="M18" s="153">
        <v>0</v>
      </c>
      <c r="N18" s="151"/>
      <c r="O18" s="153">
        <v>0</v>
      </c>
      <c r="P18" s="154">
        <f t="shared" si="1"/>
        <v>0</v>
      </c>
    </row>
    <row r="19" spans="1:16" s="126" customFormat="1" x14ac:dyDescent="0.25">
      <c r="A19" s="150" t="s">
        <v>25</v>
      </c>
      <c r="B19" s="151"/>
      <c r="C19" s="152"/>
      <c r="D19" s="153">
        <v>0</v>
      </c>
      <c r="E19" s="151"/>
      <c r="F19" s="153">
        <v>0</v>
      </c>
      <c r="G19" s="151"/>
      <c r="H19" s="153">
        <v>0</v>
      </c>
      <c r="I19" s="151"/>
      <c r="J19" s="152"/>
      <c r="K19" s="153">
        <v>0</v>
      </c>
      <c r="L19" s="151"/>
      <c r="M19" s="153">
        <v>0</v>
      </c>
      <c r="N19" s="151"/>
      <c r="O19" s="153">
        <v>0</v>
      </c>
      <c r="P19" s="154">
        <f t="shared" si="1"/>
        <v>0</v>
      </c>
    </row>
    <row r="20" spans="1:16" s="126" customFormat="1" ht="13" thickBot="1" x14ac:dyDescent="0.3">
      <c r="A20" s="57" t="s">
        <v>26</v>
      </c>
      <c r="B20" s="159"/>
      <c r="C20" s="160"/>
      <c r="D20" s="161">
        <v>0</v>
      </c>
      <c r="E20" s="159"/>
      <c r="F20" s="161">
        <v>0</v>
      </c>
      <c r="G20" s="159"/>
      <c r="H20" s="161">
        <v>0</v>
      </c>
      <c r="I20" s="159"/>
      <c r="J20" s="160"/>
      <c r="K20" s="161">
        <v>0</v>
      </c>
      <c r="L20" s="159"/>
      <c r="M20" s="161">
        <v>0</v>
      </c>
      <c r="N20" s="159"/>
      <c r="O20" s="161">
        <v>0</v>
      </c>
      <c r="P20" s="154">
        <f t="shared" si="1"/>
        <v>0</v>
      </c>
    </row>
    <row r="21" spans="1:16" s="3" customFormat="1" ht="13.5" thickBot="1" x14ac:dyDescent="0.35">
      <c r="A21" s="58" t="s">
        <v>27</v>
      </c>
      <c r="B21" s="30"/>
      <c r="C21" s="31">
        <f>SUM(C5:C20)</f>
        <v>0</v>
      </c>
      <c r="D21" s="32">
        <f>SUM(D5:D20)</f>
        <v>0</v>
      </c>
      <c r="E21" s="33"/>
      <c r="F21" s="32">
        <f>SUM(F5:F20)</f>
        <v>0</v>
      </c>
      <c r="G21" s="33"/>
      <c r="H21" s="32">
        <f>SUM(H5:H20)</f>
        <v>0</v>
      </c>
      <c r="I21" s="30"/>
      <c r="J21" s="31">
        <f>SUM(J5:J20)</f>
        <v>0</v>
      </c>
      <c r="K21" s="32">
        <f>SUM(K5:K20)</f>
        <v>0</v>
      </c>
      <c r="L21" s="33"/>
      <c r="M21" s="32">
        <f>SUM(M5:M20)</f>
        <v>0</v>
      </c>
      <c r="N21" s="33"/>
      <c r="O21" s="32">
        <f>SUM(O5:O20)</f>
        <v>0</v>
      </c>
      <c r="P21" s="63">
        <f>SUM(P5:P20)</f>
        <v>0</v>
      </c>
    </row>
  </sheetData>
  <mergeCells count="10">
    <mergeCell ref="A1:A3"/>
    <mergeCell ref="B1:H1"/>
    <mergeCell ref="I1:O1"/>
    <mergeCell ref="P1:P3"/>
    <mergeCell ref="B2:D2"/>
    <mergeCell ref="E2:F2"/>
    <mergeCell ref="G2:H2"/>
    <mergeCell ref="I2:K2"/>
    <mergeCell ref="L2:M2"/>
    <mergeCell ref="N2:O2"/>
  </mergeCells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E23EF74CFCBE45BACFD202C8D5C032" ma:contentTypeVersion="4" ma:contentTypeDescription="Create a new document." ma:contentTypeScope="" ma:versionID="784ba43e1ccb574c9d6c10c58748765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c7ec858492e5290c0224e06226b47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CF6724-A174-4ECD-AB92-AEBDC3D50C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0B128C-62D9-4D0D-8404-D0F515DA2BA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1997928-2D0F-475F-B997-B3DADE493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Price Summary</vt:lpstr>
      <vt:lpstr>Engineered Components</vt:lpstr>
      <vt:lpstr>OPTION - Flush_Test Service</vt:lpstr>
      <vt:lpstr>'Price Summary'!Print_Area</vt:lpstr>
      <vt:lpstr>'Price Summary'!Print_Titles</vt:lpstr>
    </vt:vector>
  </TitlesOfParts>
  <Manager/>
  <Company>Washington Group International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lelik001</dc:creator>
  <cp:keywords/>
  <dc:description/>
  <cp:lastModifiedBy>Pillow, Kaitlyn N (CONTR)</cp:lastModifiedBy>
  <cp:revision/>
  <dcterms:created xsi:type="dcterms:W3CDTF">2007-11-30T14:27:45Z</dcterms:created>
  <dcterms:modified xsi:type="dcterms:W3CDTF">2026-06-17T16:42:04Z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0x0101004BE23EF74CFCBE45BACFD202C8D5C032</vt:lpwstr>
  </property>
  <property fmtid="{D5CDD505-2E9C-101B-9397-08002B2CF9AE}" pid="3" name="Order">
    <vt:r8>19100</vt:r8>
  </property>
</Properties>
</file>